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05" yWindow="-105" windowWidth="23250" windowHeight="12570" activeTab="3"/>
  </bookViews>
  <sheets>
    <sheet name="Кылыы" sheetId="1" r:id="rId1"/>
    <sheet name="Ыстанга" sheetId="2" r:id="rId2"/>
    <sheet name="Куобах" sheetId="3" r:id="rId3"/>
    <sheet name="Троеборья" sheetId="4" r:id="rId4"/>
  </sheets>
  <calcPr calcId="145621"/>
</workbook>
</file>

<file path=xl/calcChain.xml><?xml version="1.0" encoding="utf-8"?>
<calcChain xmlns="http://schemas.openxmlformats.org/spreadsheetml/2006/main">
  <c r="N38" i="2" l="1"/>
  <c r="N39" i="2"/>
  <c r="N40" i="2"/>
  <c r="N41" i="2"/>
  <c r="I30" i="4" l="1"/>
  <c r="I38" i="4"/>
  <c r="I39" i="4"/>
  <c r="I40" i="4"/>
  <c r="I41" i="4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I31" i="4" s="1"/>
  <c r="N32" i="2"/>
  <c r="I32" i="4" s="1"/>
  <c r="N33" i="2"/>
  <c r="I33" i="4" s="1"/>
  <c r="N34" i="2"/>
  <c r="I34" i="4" s="1"/>
  <c r="N35" i="2"/>
  <c r="I35" i="4" s="1"/>
  <c r="N36" i="2"/>
  <c r="I36" i="4" s="1"/>
  <c r="N37" i="2"/>
  <c r="I37" i="4" s="1"/>
  <c r="O15" i="2" l="1"/>
  <c r="O42" i="2"/>
  <c r="O39" i="2"/>
  <c r="O33" i="2"/>
  <c r="O40" i="2"/>
  <c r="O19" i="2"/>
  <c r="O31" i="2"/>
  <c r="O20" i="2"/>
  <c r="O32" i="2"/>
  <c r="O21" i="2"/>
  <c r="O10" i="2"/>
  <c r="O23" i="2"/>
  <c r="O12" i="2"/>
  <c r="O24" i="2"/>
  <c r="O36" i="2"/>
  <c r="O16" i="2"/>
  <c r="O34" i="2"/>
  <c r="O11" i="2"/>
  <c r="O13" i="2"/>
  <c r="O25" i="2"/>
  <c r="O37" i="2"/>
  <c r="O27" i="2"/>
  <c r="O9" i="2"/>
  <c r="O22" i="2"/>
  <c r="O35" i="2"/>
  <c r="O14" i="2"/>
  <c r="O26" i="2"/>
  <c r="O38" i="2"/>
  <c r="O28" i="2"/>
  <c r="O17" i="2"/>
  <c r="O29" i="2"/>
  <c r="O41" i="2"/>
  <c r="O18" i="2"/>
  <c r="O30" i="2"/>
  <c r="N38" i="3" l="1"/>
  <c r="J38" i="4" s="1"/>
  <c r="K38" i="4" s="1"/>
  <c r="N39" i="3"/>
  <c r="J39" i="4" s="1"/>
  <c r="K39" i="4" s="1"/>
  <c r="N40" i="3"/>
  <c r="J40" i="4" s="1"/>
  <c r="K40" i="4" s="1"/>
  <c r="N41" i="3"/>
  <c r="J41" i="4" s="1"/>
  <c r="K41" i="4" s="1"/>
  <c r="H40" i="4"/>
  <c r="H41" i="4"/>
  <c r="H11" i="4" l="1"/>
  <c r="H12" i="4"/>
  <c r="H14" i="4"/>
  <c r="H16" i="4"/>
  <c r="H17" i="4"/>
  <c r="H18" i="4"/>
  <c r="H20" i="4"/>
  <c r="H22" i="4"/>
  <c r="H23" i="4"/>
  <c r="H26" i="4"/>
  <c r="H27" i="4"/>
  <c r="H28" i="4"/>
  <c r="H30" i="4"/>
  <c r="H31" i="4"/>
  <c r="H32" i="4"/>
  <c r="H33" i="4"/>
  <c r="H34" i="4"/>
  <c r="H35" i="4"/>
  <c r="H36" i="4"/>
  <c r="H37" i="4"/>
  <c r="H38" i="4"/>
  <c r="H39" i="4"/>
  <c r="H9" i="4"/>
  <c r="N9" i="1" l="1"/>
  <c r="N37" i="3"/>
  <c r="J37" i="4" s="1"/>
  <c r="K37" i="4" s="1"/>
  <c r="N36" i="3"/>
  <c r="J36" i="4" s="1"/>
  <c r="K36" i="4" s="1"/>
  <c r="N35" i="3"/>
  <c r="J35" i="4" s="1"/>
  <c r="K35" i="4" s="1"/>
  <c r="N34" i="3"/>
  <c r="J34" i="4" s="1"/>
  <c r="K34" i="4" s="1"/>
  <c r="N33" i="3"/>
  <c r="J33" i="4" s="1"/>
  <c r="K33" i="4" s="1"/>
  <c r="N32" i="3"/>
  <c r="J32" i="4" s="1"/>
  <c r="K32" i="4" s="1"/>
  <c r="N31" i="3"/>
  <c r="J31" i="4" s="1"/>
  <c r="K31" i="4" s="1"/>
  <c r="N30" i="3"/>
  <c r="J30" i="4" s="1"/>
  <c r="K30" i="4" s="1"/>
  <c r="N29" i="3"/>
  <c r="J29" i="4" s="1"/>
  <c r="N28" i="3"/>
  <c r="J28" i="4" s="1"/>
  <c r="N27" i="3"/>
  <c r="J27" i="4" s="1"/>
  <c r="N26" i="3"/>
  <c r="J26" i="4" s="1"/>
  <c r="N25" i="3"/>
  <c r="J25" i="4" s="1"/>
  <c r="N24" i="3"/>
  <c r="J24" i="4" s="1"/>
  <c r="N23" i="3"/>
  <c r="J23" i="4" s="1"/>
  <c r="N22" i="3"/>
  <c r="J22" i="4" s="1"/>
  <c r="N21" i="3"/>
  <c r="J21" i="4" s="1"/>
  <c r="N20" i="3"/>
  <c r="J20" i="4" s="1"/>
  <c r="N19" i="3"/>
  <c r="J19" i="4" s="1"/>
  <c r="N18" i="3"/>
  <c r="J18" i="4" s="1"/>
  <c r="N17" i="3"/>
  <c r="J17" i="4" s="1"/>
  <c r="N16" i="3"/>
  <c r="J16" i="4" s="1"/>
  <c r="N15" i="3"/>
  <c r="J15" i="4" s="1"/>
  <c r="N14" i="3"/>
  <c r="J14" i="4" s="1"/>
  <c r="N13" i="3"/>
  <c r="J13" i="4" s="1"/>
  <c r="N12" i="3"/>
  <c r="J12" i="4" s="1"/>
  <c r="N11" i="3"/>
  <c r="J11" i="4" s="1"/>
  <c r="N10" i="3"/>
  <c r="J10" i="4" s="1"/>
  <c r="N9" i="3"/>
  <c r="I20" i="4"/>
  <c r="I19" i="4"/>
  <c r="I13" i="4"/>
  <c r="I11" i="4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H29" i="4" s="1"/>
  <c r="N28" i="1"/>
  <c r="N27" i="1"/>
  <c r="N26" i="1"/>
  <c r="N25" i="1"/>
  <c r="H25" i="4" s="1"/>
  <c r="N24" i="1"/>
  <c r="H24" i="4" s="1"/>
  <c r="N23" i="1"/>
  <c r="N22" i="1"/>
  <c r="N21" i="1"/>
  <c r="H21" i="4" s="1"/>
  <c r="N20" i="1"/>
  <c r="N19" i="1"/>
  <c r="H19" i="4" s="1"/>
  <c r="N18" i="1"/>
  <c r="N17" i="1"/>
  <c r="N16" i="1"/>
  <c r="N15" i="1"/>
  <c r="H15" i="4" s="1"/>
  <c r="N14" i="1"/>
  <c r="N13" i="1"/>
  <c r="N12" i="1"/>
  <c r="N11" i="1"/>
  <c r="N10" i="1"/>
  <c r="H10" i="4" s="1"/>
  <c r="K20" i="4" l="1"/>
  <c r="K11" i="4"/>
  <c r="O37" i="3"/>
  <c r="O25" i="3"/>
  <c r="O13" i="3"/>
  <c r="O36" i="3"/>
  <c r="O24" i="3"/>
  <c r="O12" i="3"/>
  <c r="O35" i="3"/>
  <c r="O23" i="3"/>
  <c r="O11" i="3"/>
  <c r="O34" i="3"/>
  <c r="O22" i="3"/>
  <c r="O10" i="3"/>
  <c r="O19" i="3"/>
  <c r="O33" i="3"/>
  <c r="O21" i="3"/>
  <c r="O9" i="3"/>
  <c r="O32" i="3"/>
  <c r="O20" i="3"/>
  <c r="O31" i="3"/>
  <c r="O42" i="3"/>
  <c r="O30" i="3"/>
  <c r="O18" i="3"/>
  <c r="O41" i="3"/>
  <c r="O29" i="3"/>
  <c r="O17" i="3"/>
  <c r="O15" i="3"/>
  <c r="O40" i="3"/>
  <c r="O28" i="3"/>
  <c r="O16" i="3"/>
  <c r="O27" i="3"/>
  <c r="O39" i="3"/>
  <c r="O38" i="3"/>
  <c r="O26" i="3"/>
  <c r="O14" i="3"/>
  <c r="K19" i="4"/>
  <c r="I14" i="4"/>
  <c r="K14" i="4" s="1"/>
  <c r="I26" i="4"/>
  <c r="K26" i="4" s="1"/>
  <c r="I22" i="4"/>
  <c r="K22" i="4" s="1"/>
  <c r="I23" i="4"/>
  <c r="K23" i="4" s="1"/>
  <c r="I15" i="4"/>
  <c r="K15" i="4" s="1"/>
  <c r="I27" i="4"/>
  <c r="K27" i="4" s="1"/>
  <c r="I12" i="4"/>
  <c r="K12" i="4" s="1"/>
  <c r="I16" i="4"/>
  <c r="K16" i="4" s="1"/>
  <c r="I28" i="4"/>
  <c r="K28" i="4" s="1"/>
  <c r="I21" i="4"/>
  <c r="K21" i="4" s="1"/>
  <c r="I17" i="4"/>
  <c r="K17" i="4" s="1"/>
  <c r="I29" i="4"/>
  <c r="K29" i="4" s="1"/>
  <c r="I18" i="4"/>
  <c r="K18" i="4" s="1"/>
  <c r="I25" i="4"/>
  <c r="K25" i="4" s="1"/>
  <c r="I9" i="4"/>
  <c r="I24" i="4"/>
  <c r="K24" i="4" s="1"/>
  <c r="O32" i="1"/>
  <c r="O20" i="1"/>
  <c r="O31" i="1"/>
  <c r="O19" i="1"/>
  <c r="O42" i="1"/>
  <c r="O29" i="1"/>
  <c r="O18" i="1"/>
  <c r="H13" i="4"/>
  <c r="K13" i="4" s="1"/>
  <c r="O40" i="1"/>
  <c r="O28" i="1"/>
  <c r="O16" i="1"/>
  <c r="O14" i="1"/>
  <c r="O25" i="1"/>
  <c r="O24" i="1"/>
  <c r="O23" i="1"/>
  <c r="O39" i="1"/>
  <c r="O27" i="1"/>
  <c r="O15" i="1"/>
  <c r="O26" i="1"/>
  <c r="O37" i="1"/>
  <c r="O36" i="1"/>
  <c r="O11" i="1"/>
  <c r="O38" i="1"/>
  <c r="O13" i="1"/>
  <c r="O12" i="1"/>
  <c r="O35" i="1"/>
  <c r="O34" i="1"/>
  <c r="O22" i="1"/>
  <c r="O10" i="1"/>
  <c r="O33" i="1"/>
  <c r="O21" i="1"/>
  <c r="O9" i="1"/>
  <c r="O30" i="1"/>
  <c r="O41" i="1"/>
  <c r="O17" i="1"/>
  <c r="I10" i="4"/>
  <c r="K10" i="4" s="1"/>
  <c r="J9" i="4"/>
  <c r="K9" i="4" l="1"/>
  <c r="L42" i="4" s="1"/>
  <c r="L14" i="4" l="1"/>
  <c r="L18" i="4"/>
  <c r="L15" i="4"/>
  <c r="L30" i="4"/>
  <c r="L35" i="4"/>
  <c r="L12" i="4"/>
  <c r="L39" i="4"/>
  <c r="L34" i="4"/>
  <c r="L19" i="4"/>
  <c r="L31" i="4"/>
  <c r="L20" i="4"/>
  <c r="L13" i="4"/>
  <c r="L25" i="4"/>
  <c r="L40" i="4"/>
  <c r="L21" i="4"/>
  <c r="L37" i="4"/>
  <c r="L29" i="4"/>
  <c r="L16" i="4"/>
  <c r="L41" i="4"/>
  <c r="L27" i="4"/>
  <c r="L24" i="4"/>
  <c r="L36" i="4"/>
  <c r="L28" i="4"/>
  <c r="L32" i="4"/>
  <c r="L33" i="4"/>
  <c r="L9" i="4"/>
  <c r="L10" i="4"/>
  <c r="L11" i="4"/>
  <c r="L17" i="4"/>
  <c r="L22" i="4"/>
  <c r="L26" i="4"/>
  <c r="L23" i="4"/>
  <c r="L38" i="4"/>
</calcChain>
</file>

<file path=xl/sharedStrings.xml><?xml version="1.0" encoding="utf-8"?>
<sst xmlns="http://schemas.openxmlformats.org/spreadsheetml/2006/main" count="473" uniqueCount="81">
  <si>
    <t xml:space="preserve">ПРОТОКОЛ </t>
  </si>
  <si>
    <t>№</t>
  </si>
  <si>
    <t>Нагр. №</t>
  </si>
  <si>
    <t>Фамилия, имя</t>
  </si>
  <si>
    <t>Год. Рожд.</t>
  </si>
  <si>
    <t>Разряд</t>
  </si>
  <si>
    <t>Команда</t>
  </si>
  <si>
    <t>Тренер</t>
  </si>
  <si>
    <t>Предварительные           прыжки</t>
  </si>
  <si>
    <t>Финальные прыжки</t>
  </si>
  <si>
    <t>Лучший резуль.</t>
  </si>
  <si>
    <t>Место</t>
  </si>
  <si>
    <t xml:space="preserve">Примечание </t>
  </si>
  <si>
    <t xml:space="preserve">Главный судья: ______________________ М.Н. Оегостуров </t>
  </si>
  <si>
    <t>Главный секретарь: ______________________ Д.О. Саввинов</t>
  </si>
  <si>
    <t>Сумма троеборья</t>
  </si>
  <si>
    <t>Сумма</t>
  </si>
  <si>
    <t>Кылыы</t>
  </si>
  <si>
    <t>Ыстанга</t>
  </si>
  <si>
    <t>Куобах</t>
  </si>
  <si>
    <t xml:space="preserve">Категория: девушки </t>
  </si>
  <si>
    <t>Первенство Республики Саха (Якутия) по якутским национальным прыжкам среди учащихся: 2007, 2008-2009, 2010-2011, 2012-2013г.р. (I отборочный этап на XXII Спартакиады по национальным видам спорта "Игры Манчаары").</t>
  </si>
  <si>
    <t>Л.А.Солдатова</t>
  </si>
  <si>
    <t>Дата, место и время проведения: 30-31 мая 2025 г.</t>
  </si>
  <si>
    <t>Вид: Сумма троеборья</t>
  </si>
  <si>
    <r>
      <t>Вид: Кылыы</t>
    </r>
    <r>
      <rPr>
        <b/>
        <sz val="11"/>
        <color theme="1"/>
        <rFont val="Times New Roman"/>
        <family val="1"/>
        <charset val="204"/>
      </rPr>
      <t xml:space="preserve"> 2010-2011</t>
    </r>
  </si>
  <si>
    <r>
      <t>Вид: Ыстанга</t>
    </r>
    <r>
      <rPr>
        <b/>
        <sz val="11"/>
        <color theme="1"/>
        <rFont val="Times New Roman"/>
        <family val="1"/>
        <charset val="204"/>
      </rPr>
      <t xml:space="preserve">  2010-2011</t>
    </r>
  </si>
  <si>
    <r>
      <t>Вид: Куобах</t>
    </r>
    <r>
      <rPr>
        <b/>
        <sz val="11"/>
        <color theme="1"/>
        <rFont val="Times New Roman"/>
        <family val="1"/>
        <charset val="204"/>
      </rPr>
      <t xml:space="preserve">  2010-2011</t>
    </r>
  </si>
  <si>
    <t>Мартынова Анита</t>
  </si>
  <si>
    <t>б/р</t>
  </si>
  <si>
    <t>Кобяйский</t>
  </si>
  <si>
    <t>Николаев П.Е</t>
  </si>
  <si>
    <t>Егорова Алена</t>
  </si>
  <si>
    <t>Гусева Маргарита</t>
  </si>
  <si>
    <t>Алданский</t>
  </si>
  <si>
    <t>Шараборина Вероника</t>
  </si>
  <si>
    <t>Амгинский</t>
  </si>
  <si>
    <t xml:space="preserve">Захарова Екатерина </t>
  </si>
  <si>
    <t>Максимова Алена</t>
  </si>
  <si>
    <t>Федорова Лияна</t>
  </si>
  <si>
    <t>Нюрбинский</t>
  </si>
  <si>
    <t>Еремисова Анастасия</t>
  </si>
  <si>
    <t>Боекова Майя</t>
  </si>
  <si>
    <t>Оленекский</t>
  </si>
  <si>
    <t>Иванова Надежда</t>
  </si>
  <si>
    <t>Олекминский</t>
  </si>
  <si>
    <t>Малунова София</t>
  </si>
  <si>
    <t>Нерюнгринский</t>
  </si>
  <si>
    <t>Демина Юлия</t>
  </si>
  <si>
    <t>Тумакова Маргарита</t>
  </si>
  <si>
    <t>Якутск</t>
  </si>
  <si>
    <t>Сон Аина</t>
  </si>
  <si>
    <t>Кузьмина Инесса</t>
  </si>
  <si>
    <t>Горный</t>
  </si>
  <si>
    <t>Павлова Алина</t>
  </si>
  <si>
    <t>Никифорова Варвара</t>
  </si>
  <si>
    <t>Лаптева Камила</t>
  </si>
  <si>
    <t>Среднеколымск</t>
  </si>
  <si>
    <t>Степанова Аэлита</t>
  </si>
  <si>
    <t>Вилюйский</t>
  </si>
  <si>
    <t>Жиркова Настя</t>
  </si>
  <si>
    <t>Соколова Дарина</t>
  </si>
  <si>
    <t>Хангаласский</t>
  </si>
  <si>
    <t>Мартынова Ирена</t>
  </si>
  <si>
    <t>Кузьмина Ника</t>
  </si>
  <si>
    <t>Петрова Вианна</t>
  </si>
  <si>
    <t>Гоголева Сайаана</t>
  </si>
  <si>
    <t>Жиркова Алина</t>
  </si>
  <si>
    <t>Момский</t>
  </si>
  <si>
    <t>Сизова Софья</t>
  </si>
  <si>
    <t xml:space="preserve">Туприна Оксана </t>
  </si>
  <si>
    <t>Анабарский</t>
  </si>
  <si>
    <t>Константинова Мария</t>
  </si>
  <si>
    <t>Верхневилюйский</t>
  </si>
  <si>
    <t>Ефремова Айгылаана</t>
  </si>
  <si>
    <t>Македонова Айлана</t>
  </si>
  <si>
    <t>Оболкина Алина</t>
  </si>
  <si>
    <t>х</t>
  </si>
  <si>
    <t>Саввина Алексина</t>
  </si>
  <si>
    <t>Жиганский</t>
  </si>
  <si>
    <t>Мегино-Кангаласский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</si>
</sst>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.00\ _₽_-;\-* #,##0.00\ _₽_-;_-* &quot;-&quot;??\ _₽_-;_-@_-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4">
    <xf numFmtId="0" fontId="0" fillId="0" borderId="0" xfId="0"/>
    <xf numFmtId="0" fontId="3" fillId="0" borderId="0" xfId="0" applyFont="1"/>
    <xf numFmtId="0" fontId="2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/>
    <xf numFmtId="0" fontId="4" fillId="0" borderId="6" xfId="0" applyFont="1" applyBorder="1" applyAlignment="1">
      <alignment horizontal="center"/>
    </xf>
    <xf numFmtId="0" fontId="4" fillId="0" borderId="6" xfId="0" applyFont="1" applyBorder="1" applyAlignment="1">
      <alignment horizontal="left"/>
    </xf>
    <xf numFmtId="2" fontId="4" fillId="0" borderId="6" xfId="1" applyNumberFormat="1" applyFont="1" applyBorder="1" applyAlignment="1">
      <alignment horizontal="center" vertical="center"/>
    </xf>
    <xf numFmtId="43" fontId="4" fillId="0" borderId="6" xfId="1" applyNumberFormat="1" applyFont="1" applyBorder="1" applyAlignment="1">
      <alignment horizontal="center" vertical="center"/>
    </xf>
    <xf numFmtId="0" fontId="0" fillId="0" borderId="6" xfId="0" applyBorder="1"/>
    <xf numFmtId="0" fontId="3" fillId="0" borderId="6" xfId="0" applyFont="1" applyBorder="1" applyAlignment="1">
      <alignment horizontal="center" vertical="center"/>
    </xf>
    <xf numFmtId="0" fontId="3" fillId="0" borderId="6" xfId="0" applyFont="1" applyBorder="1"/>
    <xf numFmtId="0" fontId="3" fillId="0" borderId="6" xfId="0" applyFont="1" applyBorder="1" applyAlignment="1">
      <alignment horizontal="center"/>
    </xf>
    <xf numFmtId="0" fontId="4" fillId="0" borderId="6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left"/>
    </xf>
    <xf numFmtId="2" fontId="4" fillId="0" borderId="0" xfId="1" applyNumberFormat="1" applyFont="1" applyBorder="1" applyAlignment="1">
      <alignment horizontal="center" vertical="center"/>
    </xf>
    <xf numFmtId="43" fontId="4" fillId="0" borderId="0" xfId="1" applyNumberFormat="1" applyFont="1" applyBorder="1" applyAlignment="1">
      <alignment horizontal="center" vertical="center"/>
    </xf>
    <xf numFmtId="0" fontId="2" fillId="0" borderId="1" xfId="0" applyFont="1" applyBorder="1"/>
    <xf numFmtId="2" fontId="3" fillId="0" borderId="6" xfId="0" applyNumberFormat="1" applyFont="1" applyBorder="1" applyAlignment="1">
      <alignment horizontal="center" vertical="center"/>
    </xf>
    <xf numFmtId="43" fontId="4" fillId="0" borderId="4" xfId="1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43" fontId="3" fillId="0" borderId="0" xfId="1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0" fontId="4" fillId="0" borderId="7" xfId="0" applyFont="1" applyBorder="1" applyAlignment="1">
      <alignment horizontal="center"/>
    </xf>
    <xf numFmtId="0" fontId="4" fillId="0" borderId="7" xfId="0" applyFont="1" applyBorder="1"/>
    <xf numFmtId="0" fontId="5" fillId="0" borderId="6" xfId="0" applyFont="1" applyBorder="1" applyAlignment="1">
      <alignment horizontal="left"/>
    </xf>
    <xf numFmtId="0" fontId="5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left" vertical="center"/>
    </xf>
    <xf numFmtId="0" fontId="5" fillId="2" borderId="6" xfId="0" applyFont="1" applyFill="1" applyBorder="1" applyAlignment="1">
      <alignment horizontal="center"/>
    </xf>
    <xf numFmtId="0" fontId="5" fillId="2" borderId="6" xfId="0" applyFont="1" applyFill="1" applyBorder="1"/>
    <xf numFmtId="0" fontId="5" fillId="2" borderId="6" xfId="0" applyFont="1" applyFill="1" applyBorder="1" applyAlignment="1">
      <alignment horizontal="left"/>
    </xf>
    <xf numFmtId="2" fontId="5" fillId="2" borderId="6" xfId="1" applyNumberFormat="1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left" vertical="center"/>
    </xf>
    <xf numFmtId="0" fontId="4" fillId="2" borderId="6" xfId="0" applyFont="1" applyFill="1" applyBorder="1" applyAlignment="1">
      <alignment horizontal="center"/>
    </xf>
    <xf numFmtId="0" fontId="4" fillId="2" borderId="6" xfId="0" applyFont="1" applyFill="1" applyBorder="1"/>
    <xf numFmtId="0" fontId="4" fillId="2" borderId="6" xfId="0" applyFont="1" applyFill="1" applyBorder="1" applyAlignment="1">
      <alignment horizontal="left"/>
    </xf>
    <xf numFmtId="2" fontId="4" fillId="2" borderId="6" xfId="1" applyNumberFormat="1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left"/>
    </xf>
    <xf numFmtId="2" fontId="4" fillId="3" borderId="6" xfId="1" applyNumberFormat="1" applyFont="1" applyFill="1" applyBorder="1" applyAlignment="1">
      <alignment horizontal="center" vertical="center"/>
    </xf>
    <xf numFmtId="43" fontId="4" fillId="3" borderId="6" xfId="1" applyNumberFormat="1" applyFont="1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4" fillId="3" borderId="6" xfId="0" applyFont="1" applyFill="1" applyBorder="1" applyAlignment="1">
      <alignment horizontal="left" vertical="center"/>
    </xf>
    <xf numFmtId="0" fontId="4" fillId="3" borderId="6" xfId="0" applyFont="1" applyFill="1" applyBorder="1" applyAlignment="1">
      <alignment horizontal="center"/>
    </xf>
    <xf numFmtId="0" fontId="4" fillId="3" borderId="6" xfId="0" applyFont="1" applyFill="1" applyBorder="1"/>
    <xf numFmtId="0" fontId="4" fillId="3" borderId="7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center"/>
    </xf>
    <xf numFmtId="0" fontId="0" fillId="3" borderId="0" xfId="0" applyFill="1"/>
    <xf numFmtId="0" fontId="4" fillId="3" borderId="7" xfId="0" applyFont="1" applyFill="1" applyBorder="1"/>
    <xf numFmtId="0" fontId="0" fillId="3" borderId="6" xfId="0" applyFill="1" applyBorder="1"/>
    <xf numFmtId="0" fontId="0" fillId="3" borderId="6" xfId="0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3" fillId="0" borderId="0" xfId="0" applyFont="1"/>
    <xf numFmtId="0" fontId="3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7"/>
  <sheetViews>
    <sheetView zoomScaleNormal="100" workbookViewId="0">
      <selection activeCell="C21" sqref="C21"/>
    </sheetView>
  </sheetViews>
  <sheetFormatPr defaultRowHeight="15" x14ac:dyDescent="0.25"/>
  <cols>
    <col min="3" max="3" width="21.7109375" customWidth="1"/>
    <col min="6" max="6" width="20" customWidth="1"/>
    <col min="7" max="7" width="17.140625" customWidth="1"/>
  </cols>
  <sheetData>
    <row r="1" spans="1:16" x14ac:dyDescent="0.25">
      <c r="A1" s="57" t="s">
        <v>0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</row>
    <row r="2" spans="1:16" ht="30.6" customHeight="1" x14ac:dyDescent="0.25">
      <c r="A2" s="58" t="s">
        <v>21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</row>
    <row r="3" spans="1:16" x14ac:dyDescent="0.25">
      <c r="A3" s="59" t="s">
        <v>25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</row>
    <row r="4" spans="1:16" x14ac:dyDescent="0.25">
      <c r="A4" s="59" t="s">
        <v>20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</row>
    <row r="5" spans="1:16" x14ac:dyDescent="0.25">
      <c r="A5" s="60" t="s">
        <v>23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</row>
    <row r="6" spans="1:16" ht="14.45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6" x14ac:dyDescent="0.25">
      <c r="A7" s="53" t="s">
        <v>1</v>
      </c>
      <c r="B7" s="55" t="s">
        <v>2</v>
      </c>
      <c r="C7" s="53" t="s">
        <v>3</v>
      </c>
      <c r="D7" s="55" t="s">
        <v>4</v>
      </c>
      <c r="E7" s="53" t="s">
        <v>5</v>
      </c>
      <c r="F7" s="53" t="s">
        <v>6</v>
      </c>
      <c r="G7" s="53" t="s">
        <v>7</v>
      </c>
      <c r="H7" s="61" t="s">
        <v>8</v>
      </c>
      <c r="I7" s="62"/>
      <c r="J7" s="63"/>
      <c r="K7" s="61" t="s">
        <v>9</v>
      </c>
      <c r="L7" s="62"/>
      <c r="M7" s="63"/>
      <c r="N7" s="55" t="s">
        <v>10</v>
      </c>
      <c r="O7" s="53" t="s">
        <v>11</v>
      </c>
      <c r="P7" s="53" t="s">
        <v>12</v>
      </c>
    </row>
    <row r="8" spans="1:16" x14ac:dyDescent="0.25">
      <c r="A8" s="54"/>
      <c r="B8" s="56"/>
      <c r="C8" s="54"/>
      <c r="D8" s="56"/>
      <c r="E8" s="54"/>
      <c r="F8" s="54"/>
      <c r="G8" s="54"/>
      <c r="H8" s="2">
        <v>1</v>
      </c>
      <c r="I8" s="2">
        <v>2</v>
      </c>
      <c r="J8" s="2">
        <v>3</v>
      </c>
      <c r="K8" s="2">
        <v>1</v>
      </c>
      <c r="L8" s="2">
        <v>2</v>
      </c>
      <c r="M8" s="2">
        <v>3</v>
      </c>
      <c r="N8" s="56"/>
      <c r="O8" s="54"/>
      <c r="P8" s="54"/>
    </row>
    <row r="9" spans="1:16" x14ac:dyDescent="0.25">
      <c r="A9" s="3">
        <v>1</v>
      </c>
      <c r="B9" s="3"/>
      <c r="C9" s="4" t="s">
        <v>28</v>
      </c>
      <c r="D9" s="5">
        <v>2010</v>
      </c>
      <c r="E9" s="5" t="s">
        <v>29</v>
      </c>
      <c r="F9" s="4" t="s">
        <v>30</v>
      </c>
      <c r="G9" s="6" t="s">
        <v>31</v>
      </c>
      <c r="H9" s="7">
        <v>12.95</v>
      </c>
      <c r="I9" s="7" t="s">
        <v>77</v>
      </c>
      <c r="J9" s="7">
        <v>12.93</v>
      </c>
      <c r="K9" s="7"/>
      <c r="L9" s="7"/>
      <c r="M9" s="7"/>
      <c r="N9" s="8">
        <f>MAX(K9,L9,M9,H9,I9,J9)</f>
        <v>12.95</v>
      </c>
      <c r="O9" s="9">
        <f>RANK(N$9,N$9:N$44)</f>
        <v>27</v>
      </c>
      <c r="P9" s="9"/>
    </row>
    <row r="10" spans="1:16" x14ac:dyDescent="0.25">
      <c r="A10" s="3">
        <v>2</v>
      </c>
      <c r="B10" s="3">
        <v>6</v>
      </c>
      <c r="C10" s="4" t="s">
        <v>32</v>
      </c>
      <c r="D10" s="5">
        <v>2010</v>
      </c>
      <c r="E10" s="5" t="s">
        <v>29</v>
      </c>
      <c r="F10" s="4" t="s">
        <v>30</v>
      </c>
      <c r="G10" s="6" t="s">
        <v>31</v>
      </c>
      <c r="H10" s="7" t="s">
        <v>77</v>
      </c>
      <c r="I10" s="7">
        <v>19.22</v>
      </c>
      <c r="J10" s="7" t="s">
        <v>77</v>
      </c>
      <c r="K10" s="7">
        <v>19.59</v>
      </c>
      <c r="L10" s="7" t="s">
        <v>77</v>
      </c>
      <c r="M10" s="7">
        <v>19.29</v>
      </c>
      <c r="N10" s="8">
        <f>MAX(K10,L10,M10,H10,I10,J10)</f>
        <v>19.59</v>
      </c>
      <c r="O10" s="9">
        <f>RANK(N$10,N$9:N$44)</f>
        <v>5</v>
      </c>
      <c r="P10" s="9"/>
    </row>
    <row r="11" spans="1:16" x14ac:dyDescent="0.25">
      <c r="A11" s="3">
        <v>3</v>
      </c>
      <c r="B11" s="10"/>
      <c r="C11" s="4" t="s">
        <v>33</v>
      </c>
      <c r="D11" s="5">
        <v>2011</v>
      </c>
      <c r="E11" s="12"/>
      <c r="F11" s="4" t="s">
        <v>34</v>
      </c>
      <c r="G11" s="6"/>
      <c r="H11" s="7" t="s">
        <v>77</v>
      </c>
      <c r="I11" s="7" t="s">
        <v>77</v>
      </c>
      <c r="J11" s="7">
        <v>16.28</v>
      </c>
      <c r="K11" s="7"/>
      <c r="L11" s="7"/>
      <c r="M11" s="7"/>
      <c r="N11" s="8">
        <f t="shared" ref="N11:N42" si="0">MAX(K11,L11,M11,H11,I11,J11)</f>
        <v>16.28</v>
      </c>
      <c r="O11" s="9">
        <f>RANK(N$11,N$9:N$44)</f>
        <v>16</v>
      </c>
      <c r="P11" s="9"/>
    </row>
    <row r="12" spans="1:16" x14ac:dyDescent="0.25">
      <c r="A12" s="3">
        <v>4</v>
      </c>
      <c r="B12" s="10"/>
      <c r="C12" s="4" t="s">
        <v>42</v>
      </c>
      <c r="D12" s="5">
        <v>2010</v>
      </c>
      <c r="E12" s="9"/>
      <c r="F12" s="4" t="s">
        <v>43</v>
      </c>
      <c r="G12" s="6"/>
      <c r="H12" s="7">
        <v>14.56</v>
      </c>
      <c r="I12" s="7">
        <v>14.83</v>
      </c>
      <c r="J12" s="7">
        <v>15.36</v>
      </c>
      <c r="K12" s="7"/>
      <c r="L12" s="7"/>
      <c r="M12" s="7"/>
      <c r="N12" s="8">
        <f t="shared" si="0"/>
        <v>15.36</v>
      </c>
      <c r="O12" s="9">
        <f>RANK(N$12,N$9:N$44)</f>
        <v>21</v>
      </c>
      <c r="P12" s="9"/>
    </row>
    <row r="13" spans="1:16" x14ac:dyDescent="0.25">
      <c r="A13" s="3">
        <v>5</v>
      </c>
      <c r="B13" s="3">
        <v>1</v>
      </c>
      <c r="C13" s="4" t="s">
        <v>35</v>
      </c>
      <c r="D13" s="5">
        <v>2011</v>
      </c>
      <c r="E13" s="12"/>
      <c r="F13" s="4" t="s">
        <v>36</v>
      </c>
      <c r="G13" s="6"/>
      <c r="H13" s="7">
        <v>17.61</v>
      </c>
      <c r="I13" s="7">
        <v>17.88</v>
      </c>
      <c r="J13" s="7">
        <v>17.82</v>
      </c>
      <c r="K13" s="7">
        <v>19.68</v>
      </c>
      <c r="L13" s="7">
        <v>19.420000000000002</v>
      </c>
      <c r="M13" s="7">
        <v>19.05</v>
      </c>
      <c r="N13" s="8">
        <f t="shared" si="0"/>
        <v>19.68</v>
      </c>
      <c r="O13" s="9">
        <f>RANK(N$13,N$9:N$44)</f>
        <v>4</v>
      </c>
      <c r="P13" s="9"/>
    </row>
    <row r="14" spans="1:16" x14ac:dyDescent="0.25">
      <c r="A14" s="3">
        <v>6</v>
      </c>
      <c r="B14" s="12"/>
      <c r="C14" s="4" t="s">
        <v>37</v>
      </c>
      <c r="D14" s="5">
        <v>2011</v>
      </c>
      <c r="E14" s="5"/>
      <c r="F14" s="4" t="s">
        <v>36</v>
      </c>
      <c r="G14" s="6"/>
      <c r="H14" s="7">
        <v>15.82</v>
      </c>
      <c r="I14" s="7">
        <v>16.73</v>
      </c>
      <c r="J14" s="7">
        <v>17.13</v>
      </c>
      <c r="K14" s="7"/>
      <c r="L14" s="7"/>
      <c r="M14" s="7"/>
      <c r="N14" s="8">
        <f t="shared" si="0"/>
        <v>17.13</v>
      </c>
      <c r="O14" s="9">
        <f>RANK(N$14,N$9:N$44)</f>
        <v>11</v>
      </c>
      <c r="P14" s="9"/>
    </row>
    <row r="15" spans="1:16" x14ac:dyDescent="0.25">
      <c r="A15" s="3">
        <v>7</v>
      </c>
      <c r="B15" s="3">
        <v>3</v>
      </c>
      <c r="C15" s="4" t="s">
        <v>38</v>
      </c>
      <c r="D15" s="5">
        <v>2011</v>
      </c>
      <c r="E15" s="12"/>
      <c r="F15" s="4" t="s">
        <v>80</v>
      </c>
      <c r="G15" s="6"/>
      <c r="H15" s="7" t="s">
        <v>77</v>
      </c>
      <c r="I15" s="7">
        <v>17.93</v>
      </c>
      <c r="J15" s="7">
        <v>18.45</v>
      </c>
      <c r="K15" s="7">
        <v>18.55</v>
      </c>
      <c r="L15" s="7" t="s">
        <v>77</v>
      </c>
      <c r="M15" s="7">
        <v>18.07</v>
      </c>
      <c r="N15" s="8">
        <f t="shared" si="0"/>
        <v>18.55</v>
      </c>
      <c r="O15" s="9">
        <f>RANK(N$15,N$9:N$44)</f>
        <v>8</v>
      </c>
      <c r="P15" s="9"/>
    </row>
    <row r="16" spans="1:16" x14ac:dyDescent="0.25">
      <c r="A16" s="3">
        <v>8</v>
      </c>
      <c r="B16" s="12"/>
      <c r="C16" s="27" t="s">
        <v>58</v>
      </c>
      <c r="D16" s="26">
        <v>2011</v>
      </c>
      <c r="F16" s="27" t="s">
        <v>59</v>
      </c>
      <c r="G16" s="6"/>
      <c r="H16" s="7">
        <v>16.989999999999998</v>
      </c>
      <c r="I16" s="7">
        <v>16.23</v>
      </c>
      <c r="J16" s="7">
        <v>16.82</v>
      </c>
      <c r="K16" s="7"/>
      <c r="L16" s="7"/>
      <c r="M16" s="7"/>
      <c r="N16" s="8">
        <f t="shared" si="0"/>
        <v>16.989999999999998</v>
      </c>
      <c r="O16" s="9">
        <f>RANK(N$16,N$9:N$44)</f>
        <v>12</v>
      </c>
      <c r="P16" s="9"/>
    </row>
    <row r="17" spans="1:16" x14ac:dyDescent="0.25">
      <c r="A17" s="3">
        <v>9</v>
      </c>
      <c r="B17" s="10"/>
      <c r="C17" s="4" t="s">
        <v>39</v>
      </c>
      <c r="D17" s="5">
        <v>2011</v>
      </c>
      <c r="E17" s="5"/>
      <c r="F17" s="4" t="s">
        <v>40</v>
      </c>
      <c r="G17" s="6"/>
      <c r="H17" s="7">
        <v>16.920000000000002</v>
      </c>
      <c r="I17" s="7">
        <v>16.739999999999998</v>
      </c>
      <c r="J17" s="7" t="s">
        <v>77</v>
      </c>
      <c r="K17" s="7"/>
      <c r="L17" s="7"/>
      <c r="M17" s="7"/>
      <c r="N17" s="8">
        <f t="shared" si="0"/>
        <v>16.920000000000002</v>
      </c>
      <c r="O17" s="9">
        <f>RANK(N$17,N$9:N$44)</f>
        <v>13</v>
      </c>
      <c r="P17" s="9"/>
    </row>
    <row r="18" spans="1:16" x14ac:dyDescent="0.25">
      <c r="A18" s="3">
        <v>10</v>
      </c>
      <c r="B18" s="3"/>
      <c r="C18" s="4" t="s">
        <v>41</v>
      </c>
      <c r="D18" s="5">
        <v>2010</v>
      </c>
      <c r="E18" s="12"/>
      <c r="F18" s="4" t="s">
        <v>40</v>
      </c>
      <c r="G18" s="6"/>
      <c r="H18" s="7">
        <v>15.14</v>
      </c>
      <c r="I18" s="7">
        <v>14.82</v>
      </c>
      <c r="J18" s="7" t="s">
        <v>77</v>
      </c>
      <c r="K18" s="7"/>
      <c r="L18" s="7"/>
      <c r="M18" s="7"/>
      <c r="N18" s="8">
        <f t="shared" si="0"/>
        <v>15.14</v>
      </c>
      <c r="O18" s="9">
        <f>RANK(N$18,N$9:N$44)</f>
        <v>24</v>
      </c>
      <c r="P18" s="9"/>
    </row>
    <row r="19" spans="1:16" x14ac:dyDescent="0.25">
      <c r="A19" s="3">
        <v>11</v>
      </c>
      <c r="B19" s="3">
        <v>2</v>
      </c>
      <c r="C19" s="13" t="s">
        <v>44</v>
      </c>
      <c r="D19" s="5">
        <v>2010</v>
      </c>
      <c r="E19" s="5"/>
      <c r="F19" s="4" t="s">
        <v>45</v>
      </c>
      <c r="G19" s="6"/>
      <c r="H19" s="7">
        <v>17.41</v>
      </c>
      <c r="I19" s="7">
        <v>16.989999999999998</v>
      </c>
      <c r="J19" s="7">
        <v>17.96</v>
      </c>
      <c r="K19" s="7">
        <v>18.09</v>
      </c>
      <c r="L19" s="7">
        <v>18.73</v>
      </c>
      <c r="M19" s="7">
        <v>18</v>
      </c>
      <c r="N19" s="8">
        <f t="shared" si="0"/>
        <v>18.73</v>
      </c>
      <c r="O19" s="9">
        <f>RANK(N$19,N$9:N$44)</f>
        <v>7</v>
      </c>
      <c r="P19" s="9"/>
    </row>
    <row r="20" spans="1:16" x14ac:dyDescent="0.25">
      <c r="A20" s="3">
        <v>12</v>
      </c>
      <c r="B20" s="3"/>
      <c r="C20" s="27" t="s">
        <v>76</v>
      </c>
      <c r="D20" s="26">
        <v>2011</v>
      </c>
      <c r="F20" s="4" t="s">
        <v>45</v>
      </c>
      <c r="G20" s="6"/>
      <c r="H20" s="7" t="s">
        <v>77</v>
      </c>
      <c r="I20" s="7" t="s">
        <v>77</v>
      </c>
      <c r="J20" s="7">
        <v>16.61</v>
      </c>
      <c r="K20" s="7"/>
      <c r="L20" s="7"/>
      <c r="M20" s="7"/>
      <c r="N20" s="8">
        <f t="shared" si="0"/>
        <v>16.61</v>
      </c>
      <c r="O20" s="9">
        <f>RANK(N$20,N$9:N$44)</f>
        <v>15</v>
      </c>
      <c r="P20" s="9"/>
    </row>
    <row r="21" spans="1:16" x14ac:dyDescent="0.25">
      <c r="A21" s="3">
        <v>13</v>
      </c>
      <c r="B21" s="3">
        <v>4</v>
      </c>
      <c r="C21" s="13" t="s">
        <v>46</v>
      </c>
      <c r="D21" s="5">
        <v>2010</v>
      </c>
      <c r="E21" s="5"/>
      <c r="F21" s="4" t="s">
        <v>47</v>
      </c>
      <c r="G21" s="6"/>
      <c r="H21" s="7">
        <v>18.809999999999999</v>
      </c>
      <c r="I21" s="7">
        <v>18.82</v>
      </c>
      <c r="J21" s="7" t="s">
        <v>77</v>
      </c>
      <c r="K21" s="7">
        <v>18.86</v>
      </c>
      <c r="L21" s="7">
        <v>17.79</v>
      </c>
      <c r="M21" s="7">
        <v>20.010000000000002</v>
      </c>
      <c r="N21" s="8">
        <f t="shared" si="0"/>
        <v>20.010000000000002</v>
      </c>
      <c r="O21" s="9">
        <f>RANK(N$21,N$9:N$44)</f>
        <v>3</v>
      </c>
      <c r="P21" s="9"/>
    </row>
    <row r="22" spans="1:16" x14ac:dyDescent="0.25">
      <c r="A22" s="3">
        <v>14</v>
      </c>
      <c r="B22" s="3"/>
      <c r="C22" s="13" t="s">
        <v>48</v>
      </c>
      <c r="D22" s="5">
        <v>2010</v>
      </c>
      <c r="E22" s="5"/>
      <c r="F22" s="4" t="s">
        <v>47</v>
      </c>
      <c r="G22" s="6"/>
      <c r="H22" s="7">
        <v>15.66</v>
      </c>
      <c r="I22" s="7">
        <v>16.010000000000002</v>
      </c>
      <c r="J22" s="7">
        <v>16.739999999999998</v>
      </c>
      <c r="K22" s="7"/>
      <c r="L22" s="7"/>
      <c r="M22" s="7"/>
      <c r="N22" s="8">
        <f t="shared" si="0"/>
        <v>16.739999999999998</v>
      </c>
      <c r="O22" s="9">
        <f>RANK(N$22,N$9:N$44)</f>
        <v>14</v>
      </c>
      <c r="P22" s="9"/>
    </row>
    <row r="23" spans="1:16" x14ac:dyDescent="0.25">
      <c r="A23" s="3">
        <v>15</v>
      </c>
      <c r="B23" s="3"/>
      <c r="C23" s="25" t="s">
        <v>56</v>
      </c>
      <c r="D23" s="26">
        <v>2010</v>
      </c>
      <c r="F23" s="27" t="s">
        <v>57</v>
      </c>
      <c r="G23" s="6"/>
      <c r="H23" s="7" t="s">
        <v>77</v>
      </c>
      <c r="I23" s="7" t="s">
        <v>77</v>
      </c>
      <c r="J23" s="7" t="s">
        <v>77</v>
      </c>
      <c r="K23" s="7"/>
      <c r="L23" s="7"/>
      <c r="M23" s="7"/>
      <c r="N23" s="8">
        <f t="shared" si="0"/>
        <v>0</v>
      </c>
      <c r="O23" s="9">
        <f>RANK(N$23,N$9:N$44)</f>
        <v>31</v>
      </c>
      <c r="P23" s="9"/>
    </row>
    <row r="24" spans="1:16" x14ac:dyDescent="0.25">
      <c r="A24" s="3">
        <v>16</v>
      </c>
      <c r="B24" s="3">
        <v>8</v>
      </c>
      <c r="C24" s="13" t="s">
        <v>49</v>
      </c>
      <c r="D24" s="5">
        <v>2010</v>
      </c>
      <c r="E24" s="5"/>
      <c r="F24" s="4" t="s">
        <v>50</v>
      </c>
      <c r="G24" s="6"/>
      <c r="H24" s="7">
        <v>22.32</v>
      </c>
      <c r="I24" s="7">
        <v>22.27</v>
      </c>
      <c r="J24" s="7" t="s">
        <v>77</v>
      </c>
      <c r="K24" s="7" t="s">
        <v>77</v>
      </c>
      <c r="L24" s="7" t="s">
        <v>77</v>
      </c>
      <c r="M24" s="7">
        <v>23.36</v>
      </c>
      <c r="N24" s="8">
        <f t="shared" si="0"/>
        <v>23.36</v>
      </c>
      <c r="O24" s="9">
        <f>RANK(N$24,N$9:N$44)</f>
        <v>1</v>
      </c>
      <c r="P24" s="9"/>
    </row>
    <row r="25" spans="1:16" x14ac:dyDescent="0.25">
      <c r="A25" s="3">
        <v>17</v>
      </c>
      <c r="B25" s="3">
        <v>7</v>
      </c>
      <c r="C25" s="13" t="s">
        <v>51</v>
      </c>
      <c r="D25" s="5">
        <v>2010</v>
      </c>
      <c r="E25" s="5"/>
      <c r="F25" s="4" t="s">
        <v>50</v>
      </c>
      <c r="G25" s="6"/>
      <c r="H25" s="7">
        <v>20.329999999999998</v>
      </c>
      <c r="I25" s="7">
        <v>20.65</v>
      </c>
      <c r="J25" s="7" t="s">
        <v>77</v>
      </c>
      <c r="K25" s="7" t="s">
        <v>77</v>
      </c>
      <c r="L25" s="7">
        <v>20.68</v>
      </c>
      <c r="M25" s="7" t="s">
        <v>77</v>
      </c>
      <c r="N25" s="8">
        <f t="shared" si="0"/>
        <v>20.68</v>
      </c>
      <c r="O25" s="9">
        <f>RANK(N$25,N$9:N$44)</f>
        <v>2</v>
      </c>
      <c r="P25" s="9"/>
    </row>
    <row r="26" spans="1:16" x14ac:dyDescent="0.25">
      <c r="A26" s="3">
        <v>18</v>
      </c>
      <c r="B26" s="3"/>
      <c r="C26" s="35" t="s">
        <v>60</v>
      </c>
      <c r="D26" s="36">
        <v>2011</v>
      </c>
      <c r="E26" s="36"/>
      <c r="F26" s="37" t="s">
        <v>50</v>
      </c>
      <c r="G26" s="38"/>
      <c r="H26" s="39">
        <v>17.670000000000002</v>
      </c>
      <c r="I26" s="39" t="s">
        <v>77</v>
      </c>
      <c r="J26" s="39"/>
      <c r="K26" s="39"/>
      <c r="L26" s="39"/>
      <c r="M26" s="39"/>
      <c r="N26" s="8">
        <f t="shared" si="0"/>
        <v>17.670000000000002</v>
      </c>
      <c r="O26" s="9">
        <f>RANK(N$26,N$9:N$44)</f>
        <v>9</v>
      </c>
      <c r="P26" s="9"/>
    </row>
    <row r="27" spans="1:16" x14ac:dyDescent="0.25">
      <c r="A27" s="3">
        <v>19</v>
      </c>
      <c r="B27" s="11"/>
      <c r="C27" s="13" t="s">
        <v>74</v>
      </c>
      <c r="D27" s="5">
        <v>2011</v>
      </c>
      <c r="E27" s="5"/>
      <c r="F27" s="4" t="s">
        <v>50</v>
      </c>
      <c r="G27" s="6"/>
      <c r="H27" s="7">
        <v>15.99</v>
      </c>
      <c r="I27" s="7">
        <v>16.239999999999998</v>
      </c>
      <c r="J27" s="7" t="s">
        <v>77</v>
      </c>
      <c r="K27" s="7"/>
      <c r="L27" s="7"/>
      <c r="M27" s="7"/>
      <c r="N27" s="8">
        <f t="shared" si="0"/>
        <v>16.239999999999998</v>
      </c>
      <c r="O27" s="9">
        <f>RANK(N$27,N$9:N$44)</f>
        <v>17</v>
      </c>
      <c r="P27" s="9"/>
    </row>
    <row r="28" spans="1:16" x14ac:dyDescent="0.25">
      <c r="A28" s="3">
        <v>20</v>
      </c>
      <c r="B28" s="3"/>
      <c r="C28" s="13" t="s">
        <v>75</v>
      </c>
      <c r="D28" s="5">
        <v>2011</v>
      </c>
      <c r="E28" s="5"/>
      <c r="F28" s="4" t="s">
        <v>50</v>
      </c>
      <c r="G28" s="6"/>
      <c r="H28" s="7">
        <v>15.34</v>
      </c>
      <c r="I28" s="7">
        <v>15.77</v>
      </c>
      <c r="J28" s="7">
        <v>15.18</v>
      </c>
      <c r="K28" s="7"/>
      <c r="L28" s="7"/>
      <c r="M28" s="7"/>
      <c r="N28" s="8">
        <f t="shared" si="0"/>
        <v>15.77</v>
      </c>
      <c r="O28" s="9">
        <f>RANK(N$28,N$9:N$44)</f>
        <v>19</v>
      </c>
      <c r="P28" s="9"/>
    </row>
    <row r="29" spans="1:16" x14ac:dyDescent="0.25">
      <c r="A29" s="3">
        <v>21</v>
      </c>
      <c r="B29" s="3">
        <v>5</v>
      </c>
      <c r="C29" s="13" t="s">
        <v>52</v>
      </c>
      <c r="D29" s="5">
        <v>2010</v>
      </c>
      <c r="E29" s="5"/>
      <c r="F29" s="4" t="s">
        <v>53</v>
      </c>
      <c r="G29" s="6"/>
      <c r="H29" s="7">
        <v>18.88</v>
      </c>
      <c r="I29" s="7">
        <v>18.989999999999998</v>
      </c>
      <c r="J29" s="7">
        <v>18.3</v>
      </c>
      <c r="K29" s="7">
        <v>18.8</v>
      </c>
      <c r="L29" s="7">
        <v>18.11</v>
      </c>
      <c r="M29" s="7">
        <v>19.07</v>
      </c>
      <c r="N29" s="8">
        <f t="shared" si="0"/>
        <v>19.07</v>
      </c>
      <c r="O29" s="9">
        <f>RANK(N$29,N$9:N$44)</f>
        <v>6</v>
      </c>
      <c r="P29" s="9"/>
    </row>
    <row r="30" spans="1:16" x14ac:dyDescent="0.25">
      <c r="A30" s="3">
        <v>22</v>
      </c>
      <c r="B30" s="29"/>
      <c r="C30" s="30" t="s">
        <v>54</v>
      </c>
      <c r="D30" s="31">
        <v>2010</v>
      </c>
      <c r="E30" s="31"/>
      <c r="F30" s="32" t="s">
        <v>53</v>
      </c>
      <c r="G30" s="33"/>
      <c r="H30" s="34" t="s">
        <v>77</v>
      </c>
      <c r="I30" s="34" t="s">
        <v>77</v>
      </c>
      <c r="J30" s="34" t="s">
        <v>77</v>
      </c>
      <c r="K30" s="34" t="s">
        <v>77</v>
      </c>
      <c r="L30" s="34" t="s">
        <v>77</v>
      </c>
      <c r="M30" s="34" t="s">
        <v>77</v>
      </c>
      <c r="N30" s="8">
        <f t="shared" si="0"/>
        <v>0</v>
      </c>
      <c r="O30" s="9">
        <f>RANK(N$30,N$9:N$44)</f>
        <v>31</v>
      </c>
      <c r="P30" s="9"/>
    </row>
    <row r="31" spans="1:16" x14ac:dyDescent="0.25">
      <c r="A31" s="3">
        <v>23</v>
      </c>
      <c r="B31" s="3"/>
      <c r="C31" s="13" t="s">
        <v>55</v>
      </c>
      <c r="D31" s="5">
        <v>2010</v>
      </c>
      <c r="E31" s="5"/>
      <c r="F31" s="4" t="s">
        <v>53</v>
      </c>
      <c r="G31" s="6"/>
      <c r="H31" s="7">
        <v>15.72</v>
      </c>
      <c r="I31" s="7">
        <v>15.6</v>
      </c>
      <c r="J31" s="7">
        <v>15.18</v>
      </c>
      <c r="K31" s="7"/>
      <c r="L31" s="7"/>
      <c r="M31" s="7"/>
      <c r="N31" s="8">
        <f t="shared" si="0"/>
        <v>15.72</v>
      </c>
      <c r="O31" s="9">
        <f>RANK(N$31,N$9:N$44)</f>
        <v>20</v>
      </c>
      <c r="P31" s="9"/>
    </row>
    <row r="32" spans="1:16" x14ac:dyDescent="0.25">
      <c r="A32" s="3">
        <v>24</v>
      </c>
      <c r="B32" s="3"/>
      <c r="C32" s="9" t="s">
        <v>61</v>
      </c>
      <c r="D32" s="43">
        <v>2010</v>
      </c>
      <c r="E32" s="9"/>
      <c r="F32" s="9" t="s">
        <v>62</v>
      </c>
      <c r="G32" s="6"/>
      <c r="H32" s="7">
        <v>14.8</v>
      </c>
      <c r="I32" s="7">
        <v>14.55</v>
      </c>
      <c r="J32" s="7">
        <v>15.2</v>
      </c>
      <c r="K32" s="7"/>
      <c r="L32" s="7"/>
      <c r="M32" s="7"/>
      <c r="N32" s="8">
        <f t="shared" si="0"/>
        <v>15.2</v>
      </c>
      <c r="O32" s="9">
        <f>RANK(N$32,N$9:N$44)</f>
        <v>23</v>
      </c>
      <c r="P32" s="9"/>
    </row>
    <row r="33" spans="1:16" x14ac:dyDescent="0.25">
      <c r="A33" s="3">
        <v>25</v>
      </c>
      <c r="B33" s="3"/>
      <c r="C33" s="13" t="s">
        <v>63</v>
      </c>
      <c r="D33" s="5">
        <v>2010</v>
      </c>
      <c r="E33" s="5"/>
      <c r="F33" s="9" t="s">
        <v>62</v>
      </c>
      <c r="G33" s="6"/>
      <c r="H33" s="7">
        <v>12.36</v>
      </c>
      <c r="I33" s="7" t="s">
        <v>77</v>
      </c>
      <c r="J33" s="7">
        <v>12.1</v>
      </c>
      <c r="K33" s="7"/>
      <c r="L33" s="7"/>
      <c r="M33" s="7"/>
      <c r="N33" s="8">
        <f t="shared" si="0"/>
        <v>12.36</v>
      </c>
      <c r="O33" s="9">
        <f>RANK(N$33,N$9:N$44)</f>
        <v>29</v>
      </c>
      <c r="P33" s="9"/>
    </row>
    <row r="34" spans="1:16" x14ac:dyDescent="0.25">
      <c r="A34" s="3">
        <v>26</v>
      </c>
      <c r="B34" s="3"/>
      <c r="C34" s="13" t="s">
        <v>64</v>
      </c>
      <c r="D34" s="5">
        <v>2011</v>
      </c>
      <c r="E34" s="5"/>
      <c r="F34" s="9" t="s">
        <v>62</v>
      </c>
      <c r="G34" s="6"/>
      <c r="H34" s="7">
        <v>14.89</v>
      </c>
      <c r="I34" s="7">
        <v>14.79</v>
      </c>
      <c r="J34" s="7">
        <v>14.96</v>
      </c>
      <c r="K34" s="7"/>
      <c r="L34" s="7"/>
      <c r="M34" s="7"/>
      <c r="N34" s="8">
        <f t="shared" si="0"/>
        <v>14.96</v>
      </c>
      <c r="O34" s="9">
        <f>RANK(N$34,N$9:N$44)</f>
        <v>25</v>
      </c>
      <c r="P34" s="9"/>
    </row>
    <row r="35" spans="1:16" x14ac:dyDescent="0.25">
      <c r="A35" s="3">
        <v>27</v>
      </c>
      <c r="B35" s="3"/>
      <c r="C35" s="13" t="s">
        <v>65</v>
      </c>
      <c r="D35" s="5">
        <v>2011</v>
      </c>
      <c r="E35" s="5"/>
      <c r="F35" s="9" t="s">
        <v>62</v>
      </c>
      <c r="G35" s="6"/>
      <c r="H35" s="7">
        <v>13.25</v>
      </c>
      <c r="I35" s="7" t="s">
        <v>77</v>
      </c>
      <c r="J35" s="7">
        <v>13.15</v>
      </c>
      <c r="K35" s="7"/>
      <c r="L35" s="7"/>
      <c r="M35" s="7"/>
      <c r="N35" s="8">
        <f t="shared" si="0"/>
        <v>13.25</v>
      </c>
      <c r="O35" s="9">
        <f>RANK(N$35,N$9:N$44)</f>
        <v>26</v>
      </c>
      <c r="P35" s="9"/>
    </row>
    <row r="36" spans="1:16" x14ac:dyDescent="0.25">
      <c r="A36" s="3">
        <v>28</v>
      </c>
      <c r="B36" s="3"/>
      <c r="C36" s="13" t="s">
        <v>66</v>
      </c>
      <c r="D36" s="5">
        <v>2011</v>
      </c>
      <c r="E36" s="5"/>
      <c r="F36" s="4" t="s">
        <v>62</v>
      </c>
      <c r="G36" s="6"/>
      <c r="H36" s="7" t="s">
        <v>77</v>
      </c>
      <c r="I36" s="7" t="s">
        <v>77</v>
      </c>
      <c r="J36" s="7">
        <v>15.99</v>
      </c>
      <c r="K36" s="7"/>
      <c r="L36" s="7"/>
      <c r="M36" s="7"/>
      <c r="N36" s="8">
        <f t="shared" si="0"/>
        <v>15.99</v>
      </c>
      <c r="O36" s="9">
        <f>RANK(N$36,N$9:N$44)</f>
        <v>18</v>
      </c>
      <c r="P36" s="9"/>
    </row>
    <row r="37" spans="1:16" x14ac:dyDescent="0.25">
      <c r="A37" s="3">
        <v>29</v>
      </c>
      <c r="B37" s="3"/>
      <c r="C37" s="13" t="s">
        <v>67</v>
      </c>
      <c r="D37" s="5">
        <v>2010</v>
      </c>
      <c r="E37" s="5"/>
      <c r="F37" s="4" t="s">
        <v>68</v>
      </c>
      <c r="G37" s="6"/>
      <c r="H37" s="7" t="s">
        <v>77</v>
      </c>
      <c r="I37" s="7">
        <v>12.56</v>
      </c>
      <c r="J37" s="7" t="s">
        <v>77</v>
      </c>
      <c r="K37" s="7"/>
      <c r="L37" s="7"/>
      <c r="M37" s="7"/>
      <c r="N37" s="8">
        <f t="shared" si="0"/>
        <v>12.56</v>
      </c>
      <c r="O37" s="9">
        <f>RANK(N$37,N$9:N$44)</f>
        <v>28</v>
      </c>
      <c r="P37" s="9"/>
    </row>
    <row r="38" spans="1:16" x14ac:dyDescent="0.25">
      <c r="A38" s="3">
        <v>30</v>
      </c>
      <c r="B38" s="3"/>
      <c r="C38" s="35" t="s">
        <v>69</v>
      </c>
      <c r="D38" s="36">
        <v>2011</v>
      </c>
      <c r="E38" s="36"/>
      <c r="F38" s="37" t="s">
        <v>68</v>
      </c>
      <c r="G38" s="38"/>
      <c r="H38" s="39" t="s">
        <v>77</v>
      </c>
      <c r="I38" s="39"/>
      <c r="J38" s="39"/>
      <c r="K38" s="39"/>
      <c r="L38" s="39"/>
      <c r="M38" s="39"/>
      <c r="N38" s="8">
        <f t="shared" si="0"/>
        <v>0</v>
      </c>
      <c r="O38" s="9">
        <f>RANK(N$38,N$9:N$44)</f>
        <v>31</v>
      </c>
      <c r="P38" s="9"/>
    </row>
    <row r="39" spans="1:16" x14ac:dyDescent="0.25">
      <c r="A39" s="3">
        <v>31</v>
      </c>
      <c r="B39" s="3"/>
      <c r="C39" s="13" t="s">
        <v>70</v>
      </c>
      <c r="D39" s="5">
        <v>2010</v>
      </c>
      <c r="E39" s="5"/>
      <c r="F39" s="4" t="s">
        <v>71</v>
      </c>
      <c r="G39" s="6"/>
      <c r="H39" s="7">
        <v>14.26</v>
      </c>
      <c r="I39" s="7" t="s">
        <v>77</v>
      </c>
      <c r="J39" s="7">
        <v>15.33</v>
      </c>
      <c r="K39" s="7"/>
      <c r="L39" s="7"/>
      <c r="M39" s="7"/>
      <c r="N39" s="8">
        <f t="shared" si="0"/>
        <v>15.33</v>
      </c>
      <c r="O39" s="9">
        <f>RANK(N$39,N$9:N$44)</f>
        <v>22</v>
      </c>
      <c r="P39" s="9"/>
    </row>
    <row r="40" spans="1:16" x14ac:dyDescent="0.25">
      <c r="A40" s="3">
        <v>32</v>
      </c>
      <c r="B40" s="3"/>
      <c r="C40" s="13" t="s">
        <v>72</v>
      </c>
      <c r="D40" s="5">
        <v>2011</v>
      </c>
      <c r="E40" s="5"/>
      <c r="F40" s="4" t="s">
        <v>73</v>
      </c>
      <c r="G40" s="6"/>
      <c r="H40" s="7">
        <v>16.760000000000002</v>
      </c>
      <c r="I40" s="7">
        <v>17.39</v>
      </c>
      <c r="J40" s="7">
        <v>17.600000000000001</v>
      </c>
      <c r="K40" s="7"/>
      <c r="L40" s="7"/>
      <c r="M40" s="7"/>
      <c r="N40" s="8">
        <f t="shared" si="0"/>
        <v>17.600000000000001</v>
      </c>
      <c r="O40" s="9">
        <f>RANK(N$40,N$9:N$44)</f>
        <v>10</v>
      </c>
      <c r="P40" s="9"/>
    </row>
    <row r="41" spans="1:16" x14ac:dyDescent="0.25">
      <c r="A41" s="3">
        <v>33</v>
      </c>
      <c r="B41" s="3"/>
      <c r="C41" s="9" t="s">
        <v>78</v>
      </c>
      <c r="D41" s="43">
        <v>2010</v>
      </c>
      <c r="E41" s="9"/>
      <c r="F41" s="9" t="s">
        <v>79</v>
      </c>
      <c r="G41" s="6"/>
      <c r="H41" s="7" t="s">
        <v>77</v>
      </c>
      <c r="I41" s="7" t="s">
        <v>77</v>
      </c>
      <c r="J41" s="7">
        <v>10.49</v>
      </c>
      <c r="K41" s="7"/>
      <c r="L41" s="7"/>
      <c r="M41" s="7"/>
      <c r="N41" s="8">
        <f t="shared" si="0"/>
        <v>10.49</v>
      </c>
      <c r="O41" s="9">
        <f>RANK(N$41,N$9:N$44)</f>
        <v>30</v>
      </c>
      <c r="P41" s="9"/>
    </row>
    <row r="42" spans="1:16" ht="14.45" x14ac:dyDescent="0.3">
      <c r="A42" s="3">
        <v>34</v>
      </c>
      <c r="B42" s="3"/>
      <c r="C42" s="13"/>
      <c r="D42" s="5"/>
      <c r="E42" s="5"/>
      <c r="F42" s="4"/>
      <c r="G42" s="6"/>
      <c r="H42" s="7"/>
      <c r="I42" s="7"/>
      <c r="J42" s="7"/>
      <c r="K42" s="7"/>
      <c r="L42" s="7"/>
      <c r="M42" s="7"/>
      <c r="N42" s="8">
        <f t="shared" si="0"/>
        <v>0</v>
      </c>
      <c r="O42" s="9">
        <f>RANK(N$42,N$9:N$44)</f>
        <v>31</v>
      </c>
      <c r="P42" s="9"/>
    </row>
    <row r="43" spans="1:16" x14ac:dyDescent="0.25">
      <c r="C43" s="1" t="s">
        <v>13</v>
      </c>
      <c r="D43" s="1"/>
      <c r="E43" s="1"/>
      <c r="F43" s="1"/>
      <c r="G43" s="1"/>
    </row>
    <row r="44" spans="1:16" x14ac:dyDescent="0.25">
      <c r="C44" s="1" t="s">
        <v>14</v>
      </c>
      <c r="D44" s="1"/>
      <c r="E44" s="1"/>
      <c r="F44" s="1" t="s">
        <v>22</v>
      </c>
      <c r="G44" s="1"/>
    </row>
    <row r="46" spans="1:16" ht="14.45" x14ac:dyDescent="0.3">
      <c r="D46" s="1"/>
      <c r="E46" s="1"/>
      <c r="F46" s="1"/>
      <c r="G46" s="1"/>
      <c r="H46" s="1"/>
    </row>
    <row r="47" spans="1:16" ht="14.45" x14ac:dyDescent="0.3">
      <c r="D47" s="1"/>
      <c r="E47" s="1"/>
      <c r="F47" s="1"/>
      <c r="G47" s="1"/>
      <c r="H47" s="1"/>
    </row>
  </sheetData>
  <mergeCells count="17">
    <mergeCell ref="P7:P8"/>
    <mergeCell ref="F7:F8"/>
    <mergeCell ref="G7:G8"/>
    <mergeCell ref="H7:J7"/>
    <mergeCell ref="K7:M7"/>
    <mergeCell ref="N7:N8"/>
    <mergeCell ref="O7:O8"/>
    <mergeCell ref="A1:L1"/>
    <mergeCell ref="A2:L2"/>
    <mergeCell ref="A3:L3"/>
    <mergeCell ref="A4:L4"/>
    <mergeCell ref="A5:L5"/>
    <mergeCell ref="A7:A8"/>
    <mergeCell ref="B7:B8"/>
    <mergeCell ref="C7:C8"/>
    <mergeCell ref="D7:D8"/>
    <mergeCell ref="E7:E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6"/>
  <sheetViews>
    <sheetView topLeftCell="A9" workbookViewId="0">
      <selection activeCell="C10" sqref="C10"/>
    </sheetView>
  </sheetViews>
  <sheetFormatPr defaultRowHeight="15" x14ac:dyDescent="0.25"/>
  <cols>
    <col min="3" max="3" width="24.42578125" customWidth="1"/>
    <col min="6" max="6" width="20" customWidth="1"/>
    <col min="7" max="7" width="15.85546875" customWidth="1"/>
  </cols>
  <sheetData>
    <row r="1" spans="1:16" x14ac:dyDescent="0.25">
      <c r="A1" s="57" t="s">
        <v>0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</row>
    <row r="2" spans="1:16" ht="15" customHeight="1" x14ac:dyDescent="0.25">
      <c r="A2" s="58" t="s">
        <v>21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</row>
    <row r="3" spans="1:16" x14ac:dyDescent="0.25">
      <c r="A3" s="59" t="s">
        <v>26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</row>
    <row r="4" spans="1:16" x14ac:dyDescent="0.25">
      <c r="A4" s="59" t="s">
        <v>20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</row>
    <row r="5" spans="1:16" x14ac:dyDescent="0.25">
      <c r="A5" s="60" t="s">
        <v>23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</row>
    <row r="6" spans="1:16" ht="14.45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6" x14ac:dyDescent="0.25">
      <c r="A7" s="53" t="s">
        <v>1</v>
      </c>
      <c r="B7" s="55" t="s">
        <v>2</v>
      </c>
      <c r="C7" s="53" t="s">
        <v>3</v>
      </c>
      <c r="D7" s="55" t="s">
        <v>4</v>
      </c>
      <c r="E7" s="53" t="s">
        <v>5</v>
      </c>
      <c r="F7" s="53" t="s">
        <v>6</v>
      </c>
      <c r="G7" s="53" t="s">
        <v>7</v>
      </c>
      <c r="H7" s="61" t="s">
        <v>8</v>
      </c>
      <c r="I7" s="62"/>
      <c r="J7" s="63"/>
      <c r="K7" s="61" t="s">
        <v>9</v>
      </c>
      <c r="L7" s="62"/>
      <c r="M7" s="63"/>
      <c r="N7" s="55" t="s">
        <v>10</v>
      </c>
      <c r="O7" s="53" t="s">
        <v>11</v>
      </c>
      <c r="P7" s="53" t="s">
        <v>12</v>
      </c>
    </row>
    <row r="8" spans="1:16" x14ac:dyDescent="0.25">
      <c r="A8" s="54"/>
      <c r="B8" s="56"/>
      <c r="C8" s="54"/>
      <c r="D8" s="56"/>
      <c r="E8" s="54"/>
      <c r="F8" s="54"/>
      <c r="G8" s="54"/>
      <c r="H8" s="2">
        <v>1</v>
      </c>
      <c r="I8" s="2">
        <v>2</v>
      </c>
      <c r="J8" s="2">
        <v>3</v>
      </c>
      <c r="K8" s="2">
        <v>1</v>
      </c>
      <c r="L8" s="2">
        <v>2</v>
      </c>
      <c r="M8" s="2">
        <v>3</v>
      </c>
      <c r="N8" s="56"/>
      <c r="O8" s="54"/>
      <c r="P8" s="54"/>
    </row>
    <row r="9" spans="1:16" x14ac:dyDescent="0.25">
      <c r="A9" s="3">
        <v>1</v>
      </c>
      <c r="B9" s="3"/>
      <c r="C9" s="4" t="s">
        <v>28</v>
      </c>
      <c r="D9" s="5">
        <v>2010</v>
      </c>
      <c r="E9" s="5" t="s">
        <v>29</v>
      </c>
      <c r="F9" s="4" t="s">
        <v>30</v>
      </c>
      <c r="G9" s="6"/>
      <c r="H9" s="7" t="s">
        <v>77</v>
      </c>
      <c r="I9" s="7" t="s">
        <v>77</v>
      </c>
      <c r="J9" s="7" t="s">
        <v>77</v>
      </c>
      <c r="K9" s="7"/>
      <c r="L9" s="7"/>
      <c r="M9" s="7"/>
      <c r="N9" s="8">
        <f>MAX(K9,L9,M9,H9,I9,J9)</f>
        <v>0</v>
      </c>
      <c r="O9" s="9">
        <f>RANK(N$9,N$9:N$44)</f>
        <v>29</v>
      </c>
      <c r="P9" s="9"/>
    </row>
    <row r="10" spans="1:16" x14ac:dyDescent="0.25">
      <c r="A10" s="3">
        <v>2</v>
      </c>
      <c r="B10" s="3">
        <v>6</v>
      </c>
      <c r="C10" s="4" t="s">
        <v>32</v>
      </c>
      <c r="D10" s="5">
        <v>2010</v>
      </c>
      <c r="E10" s="5" t="s">
        <v>29</v>
      </c>
      <c r="F10" s="4" t="s">
        <v>30</v>
      </c>
      <c r="G10" s="6"/>
      <c r="H10" s="7">
        <v>19.96</v>
      </c>
      <c r="I10" s="7">
        <v>19.829999999999998</v>
      </c>
      <c r="J10" s="7" t="s">
        <v>77</v>
      </c>
      <c r="K10" s="7">
        <v>20.95</v>
      </c>
      <c r="L10" s="7">
        <v>20.68</v>
      </c>
      <c r="M10" s="7">
        <v>19.010000000000002</v>
      </c>
      <c r="N10" s="8">
        <f>MAX(K10,L10,M10,H10,I10,J10)</f>
        <v>20.95</v>
      </c>
      <c r="O10" s="9">
        <f>RANK(N$10,N$9:N$44)</f>
        <v>2</v>
      </c>
      <c r="P10" s="9"/>
    </row>
    <row r="11" spans="1:16" x14ac:dyDescent="0.25">
      <c r="A11" s="3">
        <v>3</v>
      </c>
      <c r="B11" s="10"/>
      <c r="C11" s="4" t="s">
        <v>33</v>
      </c>
      <c r="D11" s="5">
        <v>2011</v>
      </c>
      <c r="E11" s="12"/>
      <c r="F11" s="4" t="s">
        <v>34</v>
      </c>
      <c r="G11" s="6"/>
      <c r="H11" s="7">
        <v>17.04</v>
      </c>
      <c r="I11" s="7">
        <v>17.59</v>
      </c>
      <c r="J11" s="7">
        <v>16.760000000000002</v>
      </c>
      <c r="K11" s="7"/>
      <c r="L11" s="7"/>
      <c r="M11" s="7"/>
      <c r="N11" s="8">
        <f t="shared" ref="N11:N41" si="0">MAX(K11,L11,M11,H11,I11,J11)</f>
        <v>17.59</v>
      </c>
      <c r="O11" s="9">
        <f>RANK(N$11,N$9:N$44)</f>
        <v>14</v>
      </c>
      <c r="P11" s="9"/>
    </row>
    <row r="12" spans="1:16" x14ac:dyDescent="0.25">
      <c r="A12" s="3">
        <v>4</v>
      </c>
      <c r="B12" s="10"/>
      <c r="C12" s="4" t="s">
        <v>42</v>
      </c>
      <c r="D12" s="5">
        <v>2010</v>
      </c>
      <c r="E12" s="9"/>
      <c r="F12" s="4" t="s">
        <v>43</v>
      </c>
      <c r="G12" s="6"/>
      <c r="H12" s="7">
        <v>16.739999999999998</v>
      </c>
      <c r="I12" s="7">
        <v>16.95</v>
      </c>
      <c r="J12" s="7">
        <v>16.899999999999999</v>
      </c>
      <c r="K12" s="7"/>
      <c r="L12" s="7"/>
      <c r="M12" s="7"/>
      <c r="N12" s="8">
        <f t="shared" si="0"/>
        <v>16.95</v>
      </c>
      <c r="O12" s="9">
        <f>RANK(N$12,N$9:N$44)</f>
        <v>18</v>
      </c>
      <c r="P12" s="9"/>
    </row>
    <row r="13" spans="1:16" x14ac:dyDescent="0.25">
      <c r="A13" s="3">
        <v>5</v>
      </c>
      <c r="B13" s="3">
        <v>4</v>
      </c>
      <c r="C13" s="4" t="s">
        <v>35</v>
      </c>
      <c r="D13" s="5">
        <v>2011</v>
      </c>
      <c r="E13" s="12"/>
      <c r="F13" s="4" t="s">
        <v>36</v>
      </c>
      <c r="G13" s="6"/>
      <c r="H13" s="7">
        <v>19.61</v>
      </c>
      <c r="I13" s="7" t="s">
        <v>77</v>
      </c>
      <c r="J13" s="7">
        <v>19.829999999999998</v>
      </c>
      <c r="K13" s="7">
        <v>19.260000000000002</v>
      </c>
      <c r="L13" s="7">
        <v>19.41</v>
      </c>
      <c r="M13" s="7" t="s">
        <v>77</v>
      </c>
      <c r="N13" s="8">
        <f t="shared" si="0"/>
        <v>19.829999999999998</v>
      </c>
      <c r="O13" s="9">
        <f>RANK(N$13,N$9:N$44)</f>
        <v>6</v>
      </c>
      <c r="P13" s="9"/>
    </row>
    <row r="14" spans="1:16" x14ac:dyDescent="0.25">
      <c r="A14" s="3">
        <v>6</v>
      </c>
      <c r="B14" s="12"/>
      <c r="C14" s="4" t="s">
        <v>37</v>
      </c>
      <c r="D14" s="5">
        <v>2011</v>
      </c>
      <c r="E14" s="5"/>
      <c r="F14" s="4" t="s">
        <v>36</v>
      </c>
      <c r="G14" s="6"/>
      <c r="H14" s="7">
        <v>16.34</v>
      </c>
      <c r="I14" s="7" t="s">
        <v>77</v>
      </c>
      <c r="J14" s="7" t="s">
        <v>77</v>
      </c>
      <c r="K14" s="7"/>
      <c r="L14" s="7"/>
      <c r="M14" s="7"/>
      <c r="N14" s="8">
        <f t="shared" si="0"/>
        <v>16.34</v>
      </c>
      <c r="O14" s="9">
        <f>RANK(N$14,N$9:N$44)</f>
        <v>19</v>
      </c>
      <c r="P14" s="9"/>
    </row>
    <row r="15" spans="1:16" x14ac:dyDescent="0.25">
      <c r="A15" s="3">
        <v>7</v>
      </c>
      <c r="B15" s="3"/>
      <c r="C15" s="4" t="s">
        <v>38</v>
      </c>
      <c r="D15" s="5">
        <v>2011</v>
      </c>
      <c r="E15" s="12"/>
      <c r="F15" s="4" t="s">
        <v>80</v>
      </c>
      <c r="G15" s="6"/>
      <c r="H15" s="7" t="s">
        <v>77</v>
      </c>
      <c r="I15" s="7">
        <v>17.52</v>
      </c>
      <c r="J15" s="7">
        <v>17.809999999999999</v>
      </c>
      <c r="K15" s="7"/>
      <c r="L15" s="7"/>
      <c r="M15" s="7"/>
      <c r="N15" s="8">
        <f t="shared" si="0"/>
        <v>17.809999999999999</v>
      </c>
      <c r="O15" s="9">
        <f>RANK(N$15,N$9:N$44)</f>
        <v>11</v>
      </c>
      <c r="P15" s="9"/>
    </row>
    <row r="16" spans="1:16" x14ac:dyDescent="0.25">
      <c r="A16" s="3">
        <v>8</v>
      </c>
      <c r="B16" s="12"/>
      <c r="C16" s="27" t="s">
        <v>58</v>
      </c>
      <c r="D16" s="26">
        <v>2011</v>
      </c>
      <c r="F16" s="27" t="s">
        <v>59</v>
      </c>
      <c r="G16" s="6"/>
      <c r="H16" s="7">
        <v>17.82</v>
      </c>
      <c r="I16" s="7">
        <v>17.690000000000001</v>
      </c>
      <c r="J16" s="7" t="s">
        <v>77</v>
      </c>
      <c r="K16" s="7"/>
      <c r="L16" s="7"/>
      <c r="M16" s="7"/>
      <c r="N16" s="8">
        <f t="shared" si="0"/>
        <v>17.82</v>
      </c>
      <c r="O16" s="9">
        <f>RANK(N$16,N$9:N$44)</f>
        <v>10</v>
      </c>
      <c r="P16" s="9"/>
    </row>
    <row r="17" spans="1:16" x14ac:dyDescent="0.25">
      <c r="A17" s="3">
        <v>9</v>
      </c>
      <c r="B17" s="10"/>
      <c r="C17" s="4" t="s">
        <v>39</v>
      </c>
      <c r="D17" s="5">
        <v>2011</v>
      </c>
      <c r="E17" s="5"/>
      <c r="F17" s="4" t="s">
        <v>40</v>
      </c>
      <c r="G17" s="6"/>
      <c r="H17" s="7" t="s">
        <v>77</v>
      </c>
      <c r="I17" s="7">
        <v>17.13</v>
      </c>
      <c r="J17" s="7">
        <v>16.86</v>
      </c>
      <c r="K17" s="7"/>
      <c r="L17" s="7"/>
      <c r="M17" s="7"/>
      <c r="N17" s="8">
        <f t="shared" si="0"/>
        <v>17.13</v>
      </c>
      <c r="O17" s="9">
        <f>RANK(N$17,N$9:N$44)</f>
        <v>16</v>
      </c>
      <c r="P17" s="9"/>
    </row>
    <row r="18" spans="1:16" x14ac:dyDescent="0.25">
      <c r="A18" s="3">
        <v>10</v>
      </c>
      <c r="B18" s="3"/>
      <c r="C18" s="4" t="s">
        <v>41</v>
      </c>
      <c r="D18" s="5">
        <v>2010</v>
      </c>
      <c r="E18" s="12"/>
      <c r="F18" s="4" t="s">
        <v>40</v>
      </c>
      <c r="G18" s="6"/>
      <c r="H18" s="7">
        <v>15.69</v>
      </c>
      <c r="I18" s="7">
        <v>15.79</v>
      </c>
      <c r="J18" s="7" t="s">
        <v>77</v>
      </c>
      <c r="K18" s="7"/>
      <c r="L18" s="7"/>
      <c r="M18" s="7"/>
      <c r="N18" s="8">
        <f t="shared" si="0"/>
        <v>15.79</v>
      </c>
      <c r="O18" s="9">
        <f>RANK(N$18,N$9:N$44)</f>
        <v>23</v>
      </c>
      <c r="P18" s="9"/>
    </row>
    <row r="19" spans="1:16" x14ac:dyDescent="0.25">
      <c r="A19" s="3">
        <v>11</v>
      </c>
      <c r="B19" s="3">
        <v>2</v>
      </c>
      <c r="C19" s="13" t="s">
        <v>44</v>
      </c>
      <c r="D19" s="5">
        <v>2010</v>
      </c>
      <c r="E19" s="5"/>
      <c r="F19" s="4" t="s">
        <v>45</v>
      </c>
      <c r="G19" s="6"/>
      <c r="H19" s="7">
        <v>18.690000000000001</v>
      </c>
      <c r="I19" s="7" t="s">
        <v>77</v>
      </c>
      <c r="J19" s="7">
        <v>18.329999999999998</v>
      </c>
      <c r="K19" s="7">
        <v>18.73</v>
      </c>
      <c r="L19" s="7">
        <v>18.75</v>
      </c>
      <c r="M19" s="7">
        <v>18.82</v>
      </c>
      <c r="N19" s="8">
        <f t="shared" si="0"/>
        <v>18.82</v>
      </c>
      <c r="O19" s="9">
        <f>RANK(N$19,N$9:N$44)</f>
        <v>7</v>
      </c>
      <c r="P19" s="9"/>
    </row>
    <row r="20" spans="1:16" x14ac:dyDescent="0.25">
      <c r="A20" s="3">
        <v>12</v>
      </c>
      <c r="B20" s="3">
        <v>1</v>
      </c>
      <c r="C20" s="27" t="s">
        <v>76</v>
      </c>
      <c r="D20" s="26">
        <v>2011</v>
      </c>
      <c r="F20" s="4" t="s">
        <v>45</v>
      </c>
      <c r="G20" s="6"/>
      <c r="H20" s="7">
        <v>17.29</v>
      </c>
      <c r="I20" s="7">
        <v>17.95</v>
      </c>
      <c r="J20" s="7">
        <v>18.329999999999998</v>
      </c>
      <c r="K20" s="7">
        <v>18.489999999999998</v>
      </c>
      <c r="L20" s="7">
        <v>18.22</v>
      </c>
      <c r="M20" s="7">
        <v>18.39</v>
      </c>
      <c r="N20" s="8">
        <f t="shared" si="0"/>
        <v>18.489999999999998</v>
      </c>
      <c r="O20" s="9">
        <f>RANK(N$20,N$9:N$44)</f>
        <v>8</v>
      </c>
      <c r="P20" s="9"/>
    </row>
    <row r="21" spans="1:16" x14ac:dyDescent="0.25">
      <c r="A21" s="3">
        <v>13</v>
      </c>
      <c r="B21" s="3">
        <v>5</v>
      </c>
      <c r="C21" s="13" t="s">
        <v>46</v>
      </c>
      <c r="D21" s="5">
        <v>2010</v>
      </c>
      <c r="E21" s="5"/>
      <c r="F21" s="4" t="s">
        <v>47</v>
      </c>
      <c r="G21" s="6"/>
      <c r="H21" s="7">
        <v>19.600000000000001</v>
      </c>
      <c r="I21" s="7">
        <v>19.96</v>
      </c>
      <c r="J21" s="7">
        <v>19.670000000000002</v>
      </c>
      <c r="K21" s="7">
        <v>19.850000000000001</v>
      </c>
      <c r="L21" s="7">
        <v>20.100000000000001</v>
      </c>
      <c r="M21" s="7">
        <v>19.46</v>
      </c>
      <c r="N21" s="8">
        <f t="shared" si="0"/>
        <v>20.100000000000001</v>
      </c>
      <c r="O21" s="9">
        <f>RANK(N$21,N$9:N$44)</f>
        <v>4</v>
      </c>
      <c r="P21" s="9"/>
    </row>
    <row r="22" spans="1:16" x14ac:dyDescent="0.25">
      <c r="A22" s="3">
        <v>14</v>
      </c>
      <c r="B22" s="3"/>
      <c r="C22" s="13" t="s">
        <v>48</v>
      </c>
      <c r="D22" s="5">
        <v>2010</v>
      </c>
      <c r="E22" s="5"/>
      <c r="F22" s="4" t="s">
        <v>47</v>
      </c>
      <c r="G22" s="6"/>
      <c r="H22" s="7">
        <v>17.59</v>
      </c>
      <c r="I22" s="7">
        <v>15.86</v>
      </c>
      <c r="J22" s="7">
        <v>17.100000000000001</v>
      </c>
      <c r="K22" s="7"/>
      <c r="L22" s="7"/>
      <c r="M22" s="7"/>
      <c r="N22" s="8">
        <f t="shared" si="0"/>
        <v>17.59</v>
      </c>
      <c r="O22" s="9">
        <f>RANK(N$22,N$9:N$44)</f>
        <v>14</v>
      </c>
      <c r="P22" s="9"/>
    </row>
    <row r="23" spans="1:16" x14ac:dyDescent="0.25">
      <c r="A23" s="3">
        <v>15</v>
      </c>
      <c r="B23" s="3"/>
      <c r="C23" s="25" t="s">
        <v>56</v>
      </c>
      <c r="D23" s="26">
        <v>2010</v>
      </c>
      <c r="F23" s="27" t="s">
        <v>57</v>
      </c>
      <c r="G23" s="6"/>
      <c r="H23" s="7">
        <v>17.57</v>
      </c>
      <c r="I23" s="7" t="s">
        <v>77</v>
      </c>
      <c r="J23" s="7">
        <v>18.11</v>
      </c>
      <c r="K23" s="7"/>
      <c r="L23" s="7"/>
      <c r="M23" s="7"/>
      <c r="N23" s="8">
        <f t="shared" si="0"/>
        <v>18.11</v>
      </c>
      <c r="O23" s="9">
        <f>RANK(N$23,N$9:N$44)</f>
        <v>9</v>
      </c>
      <c r="P23" s="9"/>
    </row>
    <row r="24" spans="1:16" x14ac:dyDescent="0.25">
      <c r="A24" s="3">
        <v>16</v>
      </c>
      <c r="B24" s="3">
        <v>8</v>
      </c>
      <c r="C24" s="13" t="s">
        <v>49</v>
      </c>
      <c r="D24" s="5">
        <v>2010</v>
      </c>
      <c r="E24" s="5"/>
      <c r="F24" s="4" t="s">
        <v>50</v>
      </c>
      <c r="G24" s="6"/>
      <c r="H24" s="7">
        <v>22.11</v>
      </c>
      <c r="I24" s="7">
        <v>22.7</v>
      </c>
      <c r="J24" s="7" t="s">
        <v>77</v>
      </c>
      <c r="K24" s="7" t="s">
        <v>77</v>
      </c>
      <c r="L24" s="7">
        <v>22.85</v>
      </c>
      <c r="M24" s="7">
        <v>23</v>
      </c>
      <c r="N24" s="8">
        <f t="shared" si="0"/>
        <v>23</v>
      </c>
      <c r="O24" s="9">
        <f>RANK(N$24,N$9:N$44)</f>
        <v>1</v>
      </c>
      <c r="P24" s="9"/>
    </row>
    <row r="25" spans="1:16" x14ac:dyDescent="0.25">
      <c r="A25" s="3">
        <v>17</v>
      </c>
      <c r="B25" s="3">
        <v>7</v>
      </c>
      <c r="C25" s="13" t="s">
        <v>51</v>
      </c>
      <c r="D25" s="5">
        <v>2010</v>
      </c>
      <c r="E25" s="5"/>
      <c r="F25" s="4" t="s">
        <v>50</v>
      </c>
      <c r="G25" s="40"/>
      <c r="H25" s="41" t="s">
        <v>77</v>
      </c>
      <c r="I25" s="41" t="s">
        <v>77</v>
      </c>
      <c r="J25" s="41">
        <v>20.52</v>
      </c>
      <c r="K25" s="41">
        <v>19.940000000000001</v>
      </c>
      <c r="L25" s="41">
        <v>20.81</v>
      </c>
      <c r="M25" s="41">
        <v>19.93</v>
      </c>
      <c r="N25" s="42">
        <f t="shared" si="0"/>
        <v>20.81</v>
      </c>
      <c r="O25" s="9">
        <f>RANK(N$25,N$9:N$44)</f>
        <v>3</v>
      </c>
      <c r="P25" s="9"/>
    </row>
    <row r="26" spans="1:16" x14ac:dyDescent="0.25">
      <c r="A26" s="3">
        <v>18</v>
      </c>
      <c r="B26" s="3"/>
      <c r="C26" s="35" t="s">
        <v>60</v>
      </c>
      <c r="D26" s="36">
        <v>2011</v>
      </c>
      <c r="E26" s="36"/>
      <c r="F26" s="37" t="s">
        <v>50</v>
      </c>
      <c r="G26" s="6"/>
      <c r="H26" s="7"/>
      <c r="I26" s="7"/>
      <c r="J26" s="7"/>
      <c r="K26" s="7"/>
      <c r="L26" s="7"/>
      <c r="M26" s="7"/>
      <c r="N26" s="8">
        <f t="shared" si="0"/>
        <v>0</v>
      </c>
      <c r="O26" s="9">
        <f>RANK(N$26,N$9:N$44)</f>
        <v>29</v>
      </c>
      <c r="P26" s="9"/>
    </row>
    <row r="27" spans="1:16" x14ac:dyDescent="0.25">
      <c r="A27" s="3">
        <v>19</v>
      </c>
      <c r="B27" s="11"/>
      <c r="C27" s="13" t="s">
        <v>74</v>
      </c>
      <c r="D27" s="5">
        <v>2011</v>
      </c>
      <c r="E27" s="5"/>
      <c r="F27" s="4" t="s">
        <v>50</v>
      </c>
      <c r="G27" s="40"/>
      <c r="H27" s="41">
        <v>16.96</v>
      </c>
      <c r="I27" s="41" t="s">
        <v>77</v>
      </c>
      <c r="J27" s="41">
        <v>16.350000000000001</v>
      </c>
      <c r="K27" s="41"/>
      <c r="L27" s="41"/>
      <c r="M27" s="41"/>
      <c r="N27" s="42">
        <f t="shared" si="0"/>
        <v>16.96</v>
      </c>
      <c r="O27" s="9">
        <f>RANK(N$27,N$9:N$44)</f>
        <v>17</v>
      </c>
      <c r="P27" s="9"/>
    </row>
    <row r="28" spans="1:16" x14ac:dyDescent="0.25">
      <c r="A28" s="3">
        <v>20</v>
      </c>
      <c r="B28" s="3"/>
      <c r="C28" s="13" t="s">
        <v>75</v>
      </c>
      <c r="D28" s="5">
        <v>2011</v>
      </c>
      <c r="E28" s="5"/>
      <c r="F28" s="4" t="s">
        <v>50</v>
      </c>
      <c r="G28" s="6"/>
      <c r="H28" s="7" t="s">
        <v>77</v>
      </c>
      <c r="I28" s="7" t="s">
        <v>77</v>
      </c>
      <c r="J28" s="7" t="s">
        <v>77</v>
      </c>
      <c r="K28" s="7"/>
      <c r="L28" s="7"/>
      <c r="M28" s="7"/>
      <c r="N28" s="8">
        <f t="shared" si="0"/>
        <v>0</v>
      </c>
      <c r="O28" s="9">
        <f>RANK(N$28,N$9:N$44)</f>
        <v>29</v>
      </c>
      <c r="P28" s="9"/>
    </row>
    <row r="29" spans="1:16" x14ac:dyDescent="0.25">
      <c r="A29" s="3">
        <v>21</v>
      </c>
      <c r="B29" s="3">
        <v>3</v>
      </c>
      <c r="C29" s="13" t="s">
        <v>52</v>
      </c>
      <c r="D29" s="5">
        <v>2010</v>
      </c>
      <c r="E29" s="5"/>
      <c r="F29" s="4" t="s">
        <v>53</v>
      </c>
      <c r="G29" s="40"/>
      <c r="H29" s="41" t="s">
        <v>77</v>
      </c>
      <c r="I29" s="41">
        <v>18.829999999999998</v>
      </c>
      <c r="J29" s="41">
        <v>19.62</v>
      </c>
      <c r="K29" s="41">
        <v>19.670000000000002</v>
      </c>
      <c r="L29" s="41">
        <v>20.04</v>
      </c>
      <c r="M29" s="41" t="s">
        <v>77</v>
      </c>
      <c r="N29" s="42">
        <f t="shared" si="0"/>
        <v>20.04</v>
      </c>
      <c r="O29" s="9">
        <f>RANK(N$29,N$9:N$44)</f>
        <v>5</v>
      </c>
      <c r="P29" s="9"/>
    </row>
    <row r="30" spans="1:16" x14ac:dyDescent="0.25">
      <c r="A30" s="3">
        <v>22</v>
      </c>
      <c r="B30" s="3"/>
      <c r="C30" s="30" t="s">
        <v>54</v>
      </c>
      <c r="D30" s="31">
        <v>2010</v>
      </c>
      <c r="E30" s="31"/>
      <c r="F30" s="32" t="s">
        <v>53</v>
      </c>
      <c r="G30" s="6"/>
      <c r="H30" s="7"/>
      <c r="I30" s="7"/>
      <c r="J30" s="7"/>
      <c r="K30" s="7"/>
      <c r="L30" s="7"/>
      <c r="M30" s="7"/>
      <c r="N30" s="8">
        <f t="shared" si="0"/>
        <v>0</v>
      </c>
      <c r="O30" s="9">
        <f>RANK(N$30,N$9:N$44)</f>
        <v>29</v>
      </c>
      <c r="P30" s="9"/>
    </row>
    <row r="31" spans="1:16" x14ac:dyDescent="0.25">
      <c r="A31" s="3">
        <v>23</v>
      </c>
      <c r="B31" s="3"/>
      <c r="C31" s="13" t="s">
        <v>55</v>
      </c>
      <c r="D31" s="5">
        <v>2010</v>
      </c>
      <c r="E31" s="5"/>
      <c r="F31" s="4" t="s">
        <v>53</v>
      </c>
      <c r="G31" s="6"/>
      <c r="H31" s="7">
        <v>17.13</v>
      </c>
      <c r="I31" s="7">
        <v>17.63</v>
      </c>
      <c r="J31" s="7">
        <v>16.940000000000001</v>
      </c>
      <c r="K31" s="7"/>
      <c r="L31" s="7"/>
      <c r="M31" s="7"/>
      <c r="N31" s="8">
        <f t="shared" si="0"/>
        <v>17.63</v>
      </c>
      <c r="O31" s="9">
        <f>RANK(N$31,N$9:N$44)</f>
        <v>13</v>
      </c>
      <c r="P31" s="9"/>
    </row>
    <row r="32" spans="1:16" x14ac:dyDescent="0.25">
      <c r="A32" s="3">
        <v>24</v>
      </c>
      <c r="B32" s="3"/>
      <c r="C32" s="9" t="s">
        <v>61</v>
      </c>
      <c r="D32" s="43">
        <v>2010</v>
      </c>
      <c r="E32" s="9"/>
      <c r="F32" s="9" t="s">
        <v>62</v>
      </c>
      <c r="G32" s="6"/>
      <c r="H32" s="7">
        <v>16.010000000000002</v>
      </c>
      <c r="I32" s="7">
        <v>16.149999999999999</v>
      </c>
      <c r="J32" s="7">
        <v>14.81</v>
      </c>
      <c r="K32" s="7"/>
      <c r="L32" s="7"/>
      <c r="M32" s="7"/>
      <c r="N32" s="8">
        <f t="shared" si="0"/>
        <v>16.149999999999999</v>
      </c>
      <c r="O32" s="9">
        <f>RANK(N$32,N$9:N$44)</f>
        <v>20</v>
      </c>
      <c r="P32" s="9"/>
    </row>
    <row r="33" spans="1:16" x14ac:dyDescent="0.25">
      <c r="A33" s="3">
        <v>25</v>
      </c>
      <c r="B33" s="3"/>
      <c r="C33" s="13" t="s">
        <v>63</v>
      </c>
      <c r="D33" s="5">
        <v>2010</v>
      </c>
      <c r="E33" s="5"/>
      <c r="F33" s="9" t="s">
        <v>62</v>
      </c>
      <c r="G33" s="6"/>
      <c r="H33" s="7" t="s">
        <v>77</v>
      </c>
      <c r="I33" s="7">
        <v>14.58</v>
      </c>
      <c r="J33" s="7">
        <v>14.68</v>
      </c>
      <c r="K33" s="7"/>
      <c r="L33" s="7"/>
      <c r="M33" s="7"/>
      <c r="N33" s="8">
        <f t="shared" si="0"/>
        <v>14.68</v>
      </c>
      <c r="O33" s="9">
        <f>RANK(N$33,N$9:N$44)</f>
        <v>26</v>
      </c>
      <c r="P33" s="9"/>
    </row>
    <row r="34" spans="1:16" x14ac:dyDescent="0.25">
      <c r="A34" s="3">
        <v>26</v>
      </c>
      <c r="B34" s="3"/>
      <c r="C34" s="13" t="s">
        <v>64</v>
      </c>
      <c r="D34" s="5">
        <v>2011</v>
      </c>
      <c r="E34" s="5"/>
      <c r="F34" s="9" t="s">
        <v>62</v>
      </c>
      <c r="G34" s="6"/>
      <c r="H34" s="7">
        <v>15.89</v>
      </c>
      <c r="I34" s="7">
        <v>15.58</v>
      </c>
      <c r="J34" s="7">
        <v>15.94</v>
      </c>
      <c r="K34" s="7"/>
      <c r="L34" s="7"/>
      <c r="M34" s="7"/>
      <c r="N34" s="8">
        <f t="shared" si="0"/>
        <v>15.94</v>
      </c>
      <c r="O34" s="9">
        <f>RANK(N$34,N$9:N$44)</f>
        <v>22</v>
      </c>
      <c r="P34" s="9"/>
    </row>
    <row r="35" spans="1:16" x14ac:dyDescent="0.25">
      <c r="A35" s="3">
        <v>27</v>
      </c>
      <c r="B35" s="3"/>
      <c r="C35" s="13" t="s">
        <v>65</v>
      </c>
      <c r="D35" s="5">
        <v>2011</v>
      </c>
      <c r="E35" s="5"/>
      <c r="F35" s="9" t="s">
        <v>62</v>
      </c>
      <c r="G35" s="6"/>
      <c r="H35" s="7" t="s">
        <v>77</v>
      </c>
      <c r="I35" s="7">
        <v>14.41</v>
      </c>
      <c r="J35" s="7">
        <v>14.95</v>
      </c>
      <c r="K35" s="7"/>
      <c r="L35" s="7"/>
      <c r="M35" s="7"/>
      <c r="N35" s="8">
        <f t="shared" si="0"/>
        <v>14.95</v>
      </c>
      <c r="O35" s="9">
        <f>RANK(N$35,N$9:N$44)</f>
        <v>25</v>
      </c>
      <c r="P35" s="9"/>
    </row>
    <row r="36" spans="1:16" x14ac:dyDescent="0.25">
      <c r="A36" s="3">
        <v>28</v>
      </c>
      <c r="B36" s="3"/>
      <c r="C36" s="13" t="s">
        <v>66</v>
      </c>
      <c r="D36" s="5">
        <v>2011</v>
      </c>
      <c r="E36" s="5"/>
      <c r="F36" s="4" t="s">
        <v>62</v>
      </c>
      <c r="G36" s="6"/>
      <c r="H36" s="7" t="s">
        <v>77</v>
      </c>
      <c r="I36" s="7">
        <v>16.079999999999998</v>
      </c>
      <c r="J36" s="7">
        <v>16.12</v>
      </c>
      <c r="K36" s="7"/>
      <c r="L36" s="7"/>
      <c r="M36" s="7"/>
      <c r="N36" s="8">
        <f t="shared" si="0"/>
        <v>16.12</v>
      </c>
      <c r="O36" s="9">
        <f>RANK(N$36,N$9:N$44)</f>
        <v>21</v>
      </c>
      <c r="P36" s="9"/>
    </row>
    <row r="37" spans="1:16" x14ac:dyDescent="0.25">
      <c r="A37" s="3">
        <v>29</v>
      </c>
      <c r="B37" s="3"/>
      <c r="C37" s="13" t="s">
        <v>67</v>
      </c>
      <c r="D37" s="5">
        <v>2010</v>
      </c>
      <c r="E37" s="5"/>
      <c r="F37" s="4" t="s">
        <v>68</v>
      </c>
      <c r="G37" s="40"/>
      <c r="H37" s="41" t="s">
        <v>77</v>
      </c>
      <c r="I37" s="41">
        <v>14.37</v>
      </c>
      <c r="J37" s="41">
        <v>13.88</v>
      </c>
      <c r="K37" s="41"/>
      <c r="L37" s="41"/>
      <c r="M37" s="41"/>
      <c r="N37" s="42">
        <f t="shared" si="0"/>
        <v>14.37</v>
      </c>
      <c r="O37" s="9">
        <f>RANK(N$37,N$9:N$44)</f>
        <v>27</v>
      </c>
      <c r="P37" s="9"/>
    </row>
    <row r="38" spans="1:16" x14ac:dyDescent="0.25">
      <c r="A38" s="3">
        <v>30</v>
      </c>
      <c r="B38" s="9"/>
      <c r="C38" s="35" t="s">
        <v>69</v>
      </c>
      <c r="D38" s="36">
        <v>2011</v>
      </c>
      <c r="E38" s="36"/>
      <c r="F38" s="37" t="s">
        <v>68</v>
      </c>
      <c r="G38" s="6"/>
      <c r="H38" s="7"/>
      <c r="I38" s="7"/>
      <c r="J38" s="7"/>
      <c r="K38" s="7"/>
      <c r="L38" s="7"/>
      <c r="M38" s="7"/>
      <c r="N38" s="42">
        <f t="shared" si="0"/>
        <v>0</v>
      </c>
      <c r="O38" s="9">
        <f>RANK(N$38,N$9:N$44)</f>
        <v>29</v>
      </c>
      <c r="P38" s="9"/>
    </row>
    <row r="39" spans="1:16" x14ac:dyDescent="0.25">
      <c r="A39" s="3">
        <v>31</v>
      </c>
      <c r="B39" s="9"/>
      <c r="C39" s="13" t="s">
        <v>70</v>
      </c>
      <c r="D39" s="5">
        <v>2010</v>
      </c>
      <c r="E39" s="5"/>
      <c r="F39" s="4" t="s">
        <v>71</v>
      </c>
      <c r="G39" s="6"/>
      <c r="H39" s="7">
        <v>15.46</v>
      </c>
      <c r="I39" s="7">
        <v>15.06</v>
      </c>
      <c r="J39" s="7">
        <v>15.73</v>
      </c>
      <c r="K39" s="7"/>
      <c r="L39" s="7"/>
      <c r="M39" s="7"/>
      <c r="N39" s="42">
        <f t="shared" si="0"/>
        <v>15.73</v>
      </c>
      <c r="O39" s="9">
        <f>RANK(N$39,N$9:N$44)</f>
        <v>24</v>
      </c>
      <c r="P39" s="9"/>
    </row>
    <row r="40" spans="1:16" x14ac:dyDescent="0.25">
      <c r="A40" s="3">
        <v>32</v>
      </c>
      <c r="B40" s="9"/>
      <c r="C40" s="13" t="s">
        <v>72</v>
      </c>
      <c r="D40" s="5">
        <v>2011</v>
      </c>
      <c r="E40" s="5"/>
      <c r="F40" s="4" t="s">
        <v>73</v>
      </c>
      <c r="G40" s="28"/>
      <c r="H40" s="7" t="s">
        <v>77</v>
      </c>
      <c r="I40" s="7">
        <v>17.71</v>
      </c>
      <c r="J40" s="7" t="s">
        <v>77</v>
      </c>
      <c r="K40" s="8"/>
      <c r="L40" s="11"/>
      <c r="M40" s="9"/>
      <c r="N40" s="42">
        <f t="shared" si="0"/>
        <v>17.71</v>
      </c>
      <c r="O40" s="9">
        <f>RANK(N$40,N$9:N$44)</f>
        <v>12</v>
      </c>
      <c r="P40" s="9"/>
    </row>
    <row r="41" spans="1:16" x14ac:dyDescent="0.25">
      <c r="A41" s="3">
        <v>33</v>
      </c>
      <c r="B41" s="9"/>
      <c r="C41" s="9" t="s">
        <v>78</v>
      </c>
      <c r="D41" s="43">
        <v>2010</v>
      </c>
      <c r="E41" s="9"/>
      <c r="F41" s="9" t="s">
        <v>79</v>
      </c>
      <c r="G41" s="9"/>
      <c r="H41" s="7" t="s">
        <v>77</v>
      </c>
      <c r="I41" s="7" t="s">
        <v>77</v>
      </c>
      <c r="J41" s="7">
        <v>12.41</v>
      </c>
      <c r="K41" s="8"/>
      <c r="L41" s="11"/>
      <c r="M41" s="9"/>
      <c r="N41" s="42">
        <f t="shared" si="0"/>
        <v>12.41</v>
      </c>
      <c r="O41" s="9">
        <f>RANK(N$41,N$9:N$44)</f>
        <v>28</v>
      </c>
      <c r="P41" s="9"/>
    </row>
    <row r="42" spans="1:16" ht="14.45" x14ac:dyDescent="0.3">
      <c r="A42" s="3"/>
      <c r="B42" s="3"/>
      <c r="C42" s="9"/>
      <c r="D42" s="9"/>
      <c r="E42" s="9"/>
      <c r="F42" s="9"/>
      <c r="G42" s="9"/>
      <c r="H42" s="9"/>
      <c r="I42" s="7"/>
      <c r="J42" s="7"/>
      <c r="K42" s="8"/>
      <c r="L42" s="11"/>
      <c r="M42" s="9"/>
      <c r="N42" s="9"/>
      <c r="O42" s="9">
        <f>RANK(N$42,N$9:N$44)</f>
        <v>29</v>
      </c>
      <c r="P42" s="9"/>
    </row>
    <row r="43" spans="1:16" x14ac:dyDescent="0.25">
      <c r="B43" s="14"/>
    </row>
    <row r="44" spans="1:16" x14ac:dyDescent="0.25">
      <c r="B44" s="14"/>
    </row>
    <row r="45" spans="1:16" x14ac:dyDescent="0.25">
      <c r="C45" s="1" t="s">
        <v>13</v>
      </c>
      <c r="D45" s="1"/>
      <c r="E45" s="1"/>
      <c r="F45" s="1"/>
      <c r="G45" s="18"/>
    </row>
    <row r="46" spans="1:16" x14ac:dyDescent="0.25">
      <c r="C46" s="1" t="s">
        <v>14</v>
      </c>
      <c r="D46" s="1"/>
      <c r="E46" s="1"/>
      <c r="F46" s="1" t="s">
        <v>22</v>
      </c>
      <c r="G46" s="18"/>
    </row>
  </sheetData>
  <mergeCells count="17">
    <mergeCell ref="P7:P8"/>
    <mergeCell ref="F7:F8"/>
    <mergeCell ref="G7:G8"/>
    <mergeCell ref="H7:J7"/>
    <mergeCell ref="K7:M7"/>
    <mergeCell ref="N7:N8"/>
    <mergeCell ref="O7:O8"/>
    <mergeCell ref="A1:L1"/>
    <mergeCell ref="A2:L2"/>
    <mergeCell ref="A3:L3"/>
    <mergeCell ref="A4:L4"/>
    <mergeCell ref="A5:L5"/>
    <mergeCell ref="A7:A8"/>
    <mergeCell ref="B7:B8"/>
    <mergeCell ref="C7:C8"/>
    <mergeCell ref="D7:D8"/>
    <mergeCell ref="E7:E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2"/>
  <sheetViews>
    <sheetView topLeftCell="A13" workbookViewId="0">
      <selection activeCell="E34" sqref="E34"/>
    </sheetView>
  </sheetViews>
  <sheetFormatPr defaultRowHeight="15" x14ac:dyDescent="0.25"/>
  <cols>
    <col min="3" max="3" width="22.5703125" customWidth="1"/>
    <col min="6" max="6" width="19.7109375" customWidth="1"/>
    <col min="7" max="7" width="18.5703125" customWidth="1"/>
  </cols>
  <sheetData>
    <row r="1" spans="1:16" x14ac:dyDescent="0.25">
      <c r="A1" s="57" t="s">
        <v>0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</row>
    <row r="2" spans="1:16" ht="15" customHeight="1" x14ac:dyDescent="0.25">
      <c r="A2" s="58" t="s">
        <v>21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</row>
    <row r="3" spans="1:16" x14ac:dyDescent="0.25">
      <c r="A3" s="59" t="s">
        <v>27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</row>
    <row r="4" spans="1:16" x14ac:dyDescent="0.25">
      <c r="A4" s="59" t="s">
        <v>20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</row>
    <row r="5" spans="1:16" x14ac:dyDescent="0.25">
      <c r="A5" s="60" t="s">
        <v>23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</row>
    <row r="6" spans="1:16" ht="14.45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6" x14ac:dyDescent="0.25">
      <c r="A7" s="53" t="s">
        <v>1</v>
      </c>
      <c r="B7" s="55" t="s">
        <v>2</v>
      </c>
      <c r="C7" s="53" t="s">
        <v>3</v>
      </c>
      <c r="D7" s="55" t="s">
        <v>4</v>
      </c>
      <c r="E7" s="53" t="s">
        <v>5</v>
      </c>
      <c r="F7" s="53" t="s">
        <v>6</v>
      </c>
      <c r="G7" s="53" t="s">
        <v>7</v>
      </c>
      <c r="H7" s="61" t="s">
        <v>8</v>
      </c>
      <c r="I7" s="62"/>
      <c r="J7" s="63"/>
      <c r="K7" s="61" t="s">
        <v>9</v>
      </c>
      <c r="L7" s="62"/>
      <c r="M7" s="63"/>
      <c r="N7" s="55" t="s">
        <v>10</v>
      </c>
      <c r="O7" s="53" t="s">
        <v>11</v>
      </c>
      <c r="P7" s="53" t="s">
        <v>12</v>
      </c>
    </row>
    <row r="8" spans="1:16" x14ac:dyDescent="0.25">
      <c r="A8" s="54"/>
      <c r="B8" s="56"/>
      <c r="C8" s="54"/>
      <c r="D8" s="56"/>
      <c r="E8" s="54"/>
      <c r="F8" s="54"/>
      <c r="G8" s="54"/>
      <c r="H8" s="2">
        <v>1</v>
      </c>
      <c r="I8" s="2">
        <v>2</v>
      </c>
      <c r="J8" s="2">
        <v>3</v>
      </c>
      <c r="K8" s="2">
        <v>1</v>
      </c>
      <c r="L8" s="2">
        <v>2</v>
      </c>
      <c r="M8" s="2">
        <v>3</v>
      </c>
      <c r="N8" s="56"/>
      <c r="O8" s="54"/>
      <c r="P8" s="54"/>
    </row>
    <row r="9" spans="1:16" x14ac:dyDescent="0.25">
      <c r="A9" s="3">
        <v>1</v>
      </c>
      <c r="B9" s="3"/>
      <c r="C9" s="4" t="s">
        <v>28</v>
      </c>
      <c r="D9" s="5">
        <v>2010</v>
      </c>
      <c r="E9" s="5" t="s">
        <v>29</v>
      </c>
      <c r="F9" s="4" t="s">
        <v>30</v>
      </c>
      <c r="G9" s="6" t="s">
        <v>31</v>
      </c>
      <c r="H9" s="7" t="s">
        <v>77</v>
      </c>
      <c r="I9" s="7">
        <v>10.51</v>
      </c>
      <c r="J9" s="7">
        <v>11.49</v>
      </c>
      <c r="K9" s="7"/>
      <c r="L9" s="7"/>
      <c r="M9" s="7"/>
      <c r="N9" s="8">
        <f>MAX(K9,L9,M9,H9,I9,J9)</f>
        <v>11.49</v>
      </c>
      <c r="O9" s="9">
        <f>RANK(N$9,N$9:N$44)</f>
        <v>26</v>
      </c>
      <c r="P9" s="9"/>
    </row>
    <row r="10" spans="1:16" x14ac:dyDescent="0.25">
      <c r="A10" s="3">
        <v>2</v>
      </c>
      <c r="B10" s="3"/>
      <c r="C10" s="4" t="s">
        <v>32</v>
      </c>
      <c r="D10" s="5">
        <v>2010</v>
      </c>
      <c r="E10" s="5" t="s">
        <v>29</v>
      </c>
      <c r="F10" s="4" t="s">
        <v>30</v>
      </c>
      <c r="G10" s="6" t="s">
        <v>31</v>
      </c>
      <c r="H10" s="7" t="s">
        <v>77</v>
      </c>
      <c r="I10" s="7" t="s">
        <v>77</v>
      </c>
      <c r="J10" s="7">
        <v>14.89</v>
      </c>
      <c r="K10" s="7" t="s">
        <v>77</v>
      </c>
      <c r="L10" s="7" t="s">
        <v>77</v>
      </c>
      <c r="M10" s="7" t="s">
        <v>77</v>
      </c>
      <c r="N10" s="8">
        <f>MAX(K10,L10,M10,H10,I10,J10)</f>
        <v>14.89</v>
      </c>
      <c r="O10" s="9">
        <f>RANK(N$10,N$9:N$44)</f>
        <v>8</v>
      </c>
      <c r="P10" s="9">
        <v>1</v>
      </c>
    </row>
    <row r="11" spans="1:16" x14ac:dyDescent="0.25">
      <c r="A11" s="3">
        <v>3</v>
      </c>
      <c r="B11" s="10"/>
      <c r="C11" s="4" t="s">
        <v>33</v>
      </c>
      <c r="D11" s="5">
        <v>2011</v>
      </c>
      <c r="E11" s="12"/>
      <c r="F11" s="4" t="s">
        <v>34</v>
      </c>
      <c r="G11" s="6"/>
      <c r="H11" s="7">
        <v>14.72</v>
      </c>
      <c r="I11" s="7">
        <v>14.52</v>
      </c>
      <c r="J11" s="7">
        <v>14.33</v>
      </c>
      <c r="K11" s="7"/>
      <c r="L11" s="7"/>
      <c r="M11" s="7"/>
      <c r="N11" s="8">
        <f t="shared" ref="N11:N41" si="0">MAX(K11,L11,M11,H11,I11,J11)</f>
        <v>14.72</v>
      </c>
      <c r="O11" s="9">
        <f>RANK(N$11,N$9:N$44)</f>
        <v>11</v>
      </c>
      <c r="P11" s="9"/>
    </row>
    <row r="12" spans="1:16" x14ac:dyDescent="0.25">
      <c r="A12" s="3">
        <v>4</v>
      </c>
      <c r="B12" s="10"/>
      <c r="C12" s="4" t="s">
        <v>42</v>
      </c>
      <c r="D12" s="5">
        <v>2010</v>
      </c>
      <c r="E12" s="9"/>
      <c r="F12" s="4" t="s">
        <v>43</v>
      </c>
      <c r="G12" s="6"/>
      <c r="H12" s="7">
        <v>13.57</v>
      </c>
      <c r="I12" s="7">
        <v>13.39</v>
      </c>
      <c r="J12" s="7">
        <v>13.14</v>
      </c>
      <c r="K12" s="7"/>
      <c r="L12" s="7"/>
      <c r="M12" s="7"/>
      <c r="N12" s="8">
        <f t="shared" si="0"/>
        <v>13.57</v>
      </c>
      <c r="O12" s="9">
        <f>RANK(N$12,N$9:N$44)</f>
        <v>18</v>
      </c>
      <c r="P12" s="9"/>
    </row>
    <row r="13" spans="1:16" x14ac:dyDescent="0.25">
      <c r="A13" s="3">
        <v>5</v>
      </c>
      <c r="B13" s="3"/>
      <c r="C13" s="4" t="s">
        <v>35</v>
      </c>
      <c r="D13" s="5">
        <v>2011</v>
      </c>
      <c r="E13" s="12"/>
      <c r="F13" s="4" t="s">
        <v>36</v>
      </c>
      <c r="G13" s="6"/>
      <c r="H13" s="7">
        <v>14.88</v>
      </c>
      <c r="I13" s="7">
        <v>13.88</v>
      </c>
      <c r="J13" s="7">
        <v>14.79</v>
      </c>
      <c r="K13" s="7"/>
      <c r="L13" s="7"/>
      <c r="M13" s="7"/>
      <c r="N13" s="8">
        <f t="shared" si="0"/>
        <v>14.88</v>
      </c>
      <c r="O13" s="9">
        <f>RANK(N$13,N$9:N$44)</f>
        <v>9</v>
      </c>
      <c r="P13" s="9"/>
    </row>
    <row r="14" spans="1:16" x14ac:dyDescent="0.25">
      <c r="A14" s="3">
        <v>6</v>
      </c>
      <c r="B14" s="12"/>
      <c r="C14" s="4" t="s">
        <v>37</v>
      </c>
      <c r="D14" s="5">
        <v>2011</v>
      </c>
      <c r="E14" s="5"/>
      <c r="F14" s="4" t="s">
        <v>36</v>
      </c>
      <c r="G14" s="6"/>
      <c r="H14" s="7" t="s">
        <v>77</v>
      </c>
      <c r="I14" s="7">
        <v>14.97</v>
      </c>
      <c r="J14" s="7">
        <v>14.15</v>
      </c>
      <c r="K14" s="7" t="s">
        <v>77</v>
      </c>
      <c r="L14" s="7">
        <v>13.83</v>
      </c>
      <c r="M14" s="7">
        <v>13.76</v>
      </c>
      <c r="N14" s="8">
        <f t="shared" si="0"/>
        <v>14.97</v>
      </c>
      <c r="O14" s="9">
        <f>RANK(N$14,N$9:N$44)</f>
        <v>6</v>
      </c>
      <c r="P14" s="9">
        <v>3</v>
      </c>
    </row>
    <row r="15" spans="1:16" x14ac:dyDescent="0.25">
      <c r="A15" s="3">
        <v>7</v>
      </c>
      <c r="B15" s="3"/>
      <c r="C15" s="4" t="s">
        <v>38</v>
      </c>
      <c r="D15" s="5">
        <v>2011</v>
      </c>
      <c r="E15" s="12"/>
      <c r="F15" s="4" t="s">
        <v>80</v>
      </c>
      <c r="G15" s="6"/>
      <c r="H15" s="7">
        <v>14.63</v>
      </c>
      <c r="I15" s="7" t="s">
        <v>77</v>
      </c>
      <c r="J15" s="7">
        <v>14.57</v>
      </c>
      <c r="K15" s="7"/>
      <c r="L15" s="7"/>
      <c r="M15" s="7"/>
      <c r="N15" s="8">
        <f t="shared" si="0"/>
        <v>14.63</v>
      </c>
      <c r="O15" s="9">
        <f>RANK(N$15,N$9:N$44)</f>
        <v>13</v>
      </c>
      <c r="P15" s="9"/>
    </row>
    <row r="16" spans="1:16" x14ac:dyDescent="0.25">
      <c r="A16" s="3">
        <v>8</v>
      </c>
      <c r="B16" s="12"/>
      <c r="C16" s="27" t="s">
        <v>58</v>
      </c>
      <c r="D16" s="26">
        <v>2011</v>
      </c>
      <c r="F16" s="27" t="s">
        <v>59</v>
      </c>
      <c r="G16" s="6"/>
      <c r="H16" s="7">
        <v>13.15</v>
      </c>
      <c r="I16" s="7" t="s">
        <v>77</v>
      </c>
      <c r="J16" s="7" t="s">
        <v>77</v>
      </c>
      <c r="K16" s="7"/>
      <c r="L16" s="7"/>
      <c r="M16" s="7"/>
      <c r="N16" s="8">
        <f t="shared" si="0"/>
        <v>13.15</v>
      </c>
      <c r="O16" s="9">
        <f>RANK(N$16,N$9:N$44)</f>
        <v>20</v>
      </c>
      <c r="P16" s="9"/>
    </row>
    <row r="17" spans="1:16" x14ac:dyDescent="0.25">
      <c r="A17" s="3">
        <v>9</v>
      </c>
      <c r="B17" s="10"/>
      <c r="C17" s="4" t="s">
        <v>39</v>
      </c>
      <c r="D17" s="5">
        <v>2011</v>
      </c>
      <c r="E17" s="5"/>
      <c r="F17" s="4" t="s">
        <v>40</v>
      </c>
      <c r="G17" s="6"/>
      <c r="H17" s="7">
        <v>14.94</v>
      </c>
      <c r="I17" s="7" t="s">
        <v>77</v>
      </c>
      <c r="J17" s="7">
        <v>14.8</v>
      </c>
      <c r="K17" s="7" t="s">
        <v>77</v>
      </c>
      <c r="L17" s="7" t="s">
        <v>77</v>
      </c>
      <c r="M17" s="7" t="s">
        <v>77</v>
      </c>
      <c r="N17" s="8">
        <f t="shared" si="0"/>
        <v>14.94</v>
      </c>
      <c r="O17" s="9">
        <f>RANK(N$17,N$9:N$44)</f>
        <v>7</v>
      </c>
      <c r="P17" s="9">
        <v>2</v>
      </c>
    </row>
    <row r="18" spans="1:16" x14ac:dyDescent="0.25">
      <c r="A18" s="3">
        <v>10</v>
      </c>
      <c r="B18" s="3"/>
      <c r="C18" s="4" t="s">
        <v>41</v>
      </c>
      <c r="D18" s="5">
        <v>2010</v>
      </c>
      <c r="E18" s="12"/>
      <c r="F18" s="4" t="s">
        <v>40</v>
      </c>
      <c r="G18" s="6"/>
      <c r="H18" s="7" t="s">
        <v>77</v>
      </c>
      <c r="I18" s="7" t="s">
        <v>77</v>
      </c>
      <c r="J18" s="7" t="s">
        <v>77</v>
      </c>
      <c r="K18" s="7"/>
      <c r="L18" s="7"/>
      <c r="M18" s="7"/>
      <c r="N18" s="8">
        <f t="shared" si="0"/>
        <v>0</v>
      </c>
      <c r="O18" s="9">
        <f>RANK(N$18,N$9:N$44)</f>
        <v>29</v>
      </c>
      <c r="P18" s="9"/>
    </row>
    <row r="19" spans="1:16" x14ac:dyDescent="0.25">
      <c r="A19" s="3">
        <v>11</v>
      </c>
      <c r="B19" s="3"/>
      <c r="C19" s="13" t="s">
        <v>44</v>
      </c>
      <c r="D19" s="5">
        <v>2010</v>
      </c>
      <c r="E19" s="5"/>
      <c r="F19" s="4" t="s">
        <v>45</v>
      </c>
      <c r="G19" s="6"/>
      <c r="H19" s="7">
        <v>14.55</v>
      </c>
      <c r="I19" s="7">
        <v>14.09</v>
      </c>
      <c r="J19" s="7" t="s">
        <v>77</v>
      </c>
      <c r="K19" s="7"/>
      <c r="L19" s="7"/>
      <c r="M19" s="7"/>
      <c r="N19" s="8">
        <f t="shared" si="0"/>
        <v>14.55</v>
      </c>
      <c r="O19" s="9">
        <f>RANK(N$19,N$9:N$44)</f>
        <v>15</v>
      </c>
      <c r="P19" s="9"/>
    </row>
    <row r="20" spans="1:16" x14ac:dyDescent="0.25">
      <c r="A20" s="3">
        <v>12</v>
      </c>
      <c r="B20" s="3"/>
      <c r="C20" s="27" t="s">
        <v>76</v>
      </c>
      <c r="D20" s="26">
        <v>2011</v>
      </c>
      <c r="F20" s="4" t="s">
        <v>45</v>
      </c>
      <c r="G20" s="6"/>
      <c r="H20" s="7" t="s">
        <v>77</v>
      </c>
      <c r="I20" s="7" t="s">
        <v>77</v>
      </c>
      <c r="J20" s="7">
        <v>15.35</v>
      </c>
      <c r="K20" s="7">
        <v>15.03</v>
      </c>
      <c r="L20" s="7">
        <v>15.48</v>
      </c>
      <c r="M20" s="7" t="s">
        <v>77</v>
      </c>
      <c r="N20" s="8">
        <f t="shared" si="0"/>
        <v>15.48</v>
      </c>
      <c r="O20" s="9">
        <f>RANK(N$20,N$9:N$44)</f>
        <v>5</v>
      </c>
      <c r="P20" s="9">
        <v>5</v>
      </c>
    </row>
    <row r="21" spans="1:16" x14ac:dyDescent="0.25">
      <c r="A21" s="3">
        <v>13</v>
      </c>
      <c r="B21" s="3"/>
      <c r="C21" s="13" t="s">
        <v>46</v>
      </c>
      <c r="D21" s="5">
        <v>2010</v>
      </c>
      <c r="E21" s="5"/>
      <c r="F21" s="4" t="s">
        <v>47</v>
      </c>
      <c r="G21" s="6"/>
      <c r="H21" s="7">
        <v>16.579999999999998</v>
      </c>
      <c r="I21" s="7">
        <v>16.86</v>
      </c>
      <c r="J21" s="7">
        <v>16.350000000000001</v>
      </c>
      <c r="K21" s="7">
        <v>16.84</v>
      </c>
      <c r="L21" s="7">
        <v>16.47</v>
      </c>
      <c r="M21" s="7">
        <v>16.72</v>
      </c>
      <c r="N21" s="8">
        <f t="shared" si="0"/>
        <v>16.86</v>
      </c>
      <c r="O21" s="9">
        <f>RANK(N$21,N$9:N$44)</f>
        <v>2</v>
      </c>
      <c r="P21" s="9">
        <v>7</v>
      </c>
    </row>
    <row r="22" spans="1:16" x14ac:dyDescent="0.25">
      <c r="A22" s="3">
        <v>14</v>
      </c>
      <c r="B22" s="3"/>
      <c r="C22" s="13" t="s">
        <v>48</v>
      </c>
      <c r="D22" s="5">
        <v>2010</v>
      </c>
      <c r="E22" s="5"/>
      <c r="F22" s="4" t="s">
        <v>47</v>
      </c>
      <c r="G22" s="6"/>
      <c r="H22" s="7">
        <v>13.58</v>
      </c>
      <c r="I22" s="7">
        <v>14.23</v>
      </c>
      <c r="J22" s="7">
        <v>14.33</v>
      </c>
      <c r="K22" s="7"/>
      <c r="L22" s="7"/>
      <c r="M22" s="7"/>
      <c r="N22" s="8">
        <f t="shared" si="0"/>
        <v>14.33</v>
      </c>
      <c r="O22" s="9">
        <f>RANK(N$22,N$9:N$44)</f>
        <v>17</v>
      </c>
      <c r="P22" s="9"/>
    </row>
    <row r="23" spans="1:16" x14ac:dyDescent="0.25">
      <c r="A23" s="3">
        <v>15</v>
      </c>
      <c r="B23" s="3"/>
      <c r="C23" s="25" t="s">
        <v>56</v>
      </c>
      <c r="D23" s="26">
        <v>2010</v>
      </c>
      <c r="F23" s="27" t="s">
        <v>57</v>
      </c>
      <c r="G23" s="6"/>
      <c r="H23" s="7">
        <v>14.12</v>
      </c>
      <c r="I23" s="7">
        <v>13.82</v>
      </c>
      <c r="J23" s="7">
        <v>14.38</v>
      </c>
      <c r="K23" s="7"/>
      <c r="L23" s="7"/>
      <c r="M23" s="7"/>
      <c r="N23" s="8">
        <f t="shared" si="0"/>
        <v>14.38</v>
      </c>
      <c r="O23" s="9">
        <f>RANK(N$23,N$9:N$44)</f>
        <v>16</v>
      </c>
      <c r="P23" s="9"/>
    </row>
    <row r="24" spans="1:16" x14ac:dyDescent="0.25">
      <c r="A24" s="3">
        <v>16</v>
      </c>
      <c r="B24" s="3"/>
      <c r="C24" s="13" t="s">
        <v>49</v>
      </c>
      <c r="D24" s="5">
        <v>2010</v>
      </c>
      <c r="E24" s="5"/>
      <c r="F24" s="4" t="s">
        <v>50</v>
      </c>
      <c r="G24" s="6"/>
      <c r="H24" s="7">
        <v>17.260000000000002</v>
      </c>
      <c r="I24" s="7">
        <v>16.940000000000001</v>
      </c>
      <c r="J24" s="7">
        <v>17.489999999999998</v>
      </c>
      <c r="K24" s="7">
        <v>17.73</v>
      </c>
      <c r="L24" s="7" t="s">
        <v>77</v>
      </c>
      <c r="M24" s="7">
        <v>18.059999999999999</v>
      </c>
      <c r="N24" s="8">
        <f t="shared" si="0"/>
        <v>18.059999999999999</v>
      </c>
      <c r="O24" s="9">
        <f>RANK(N$24,N$9:N$44)</f>
        <v>1</v>
      </c>
      <c r="P24" s="9">
        <v>8</v>
      </c>
    </row>
    <row r="25" spans="1:16" x14ac:dyDescent="0.25">
      <c r="A25" s="3">
        <v>17</v>
      </c>
      <c r="B25" s="3"/>
      <c r="C25" s="13" t="s">
        <v>51</v>
      </c>
      <c r="D25" s="5">
        <v>2010</v>
      </c>
      <c r="E25" s="5"/>
      <c r="F25" s="4" t="s">
        <v>50</v>
      </c>
      <c r="G25" s="6"/>
      <c r="H25" s="7">
        <v>16.010000000000002</v>
      </c>
      <c r="I25" s="7">
        <v>15.85</v>
      </c>
      <c r="J25" s="7" t="s">
        <v>77</v>
      </c>
      <c r="K25" s="7">
        <v>15.61</v>
      </c>
      <c r="L25" s="7">
        <v>15.78</v>
      </c>
      <c r="M25" s="7">
        <v>15.83</v>
      </c>
      <c r="N25" s="8">
        <f t="shared" si="0"/>
        <v>16.010000000000002</v>
      </c>
      <c r="O25" s="9">
        <f>RANK(N$25,N$9:N$44)</f>
        <v>3</v>
      </c>
      <c r="P25" s="9">
        <v>6</v>
      </c>
    </row>
    <row r="26" spans="1:16" x14ac:dyDescent="0.25">
      <c r="A26" s="3">
        <v>18</v>
      </c>
      <c r="B26" s="3"/>
      <c r="C26" s="35" t="s">
        <v>60</v>
      </c>
      <c r="D26" s="36">
        <v>2011</v>
      </c>
      <c r="E26" s="36"/>
      <c r="F26" s="37" t="s">
        <v>50</v>
      </c>
      <c r="G26" s="6"/>
      <c r="H26" s="7" t="s">
        <v>77</v>
      </c>
      <c r="I26" s="7" t="s">
        <v>77</v>
      </c>
      <c r="J26" s="7" t="s">
        <v>77</v>
      </c>
      <c r="K26" s="7"/>
      <c r="L26" s="7"/>
      <c r="M26" s="7"/>
      <c r="N26" s="8">
        <f t="shared" si="0"/>
        <v>0</v>
      </c>
      <c r="O26" s="9">
        <f>RANK(N$26,N$9:N$44)</f>
        <v>29</v>
      </c>
      <c r="P26" s="9"/>
    </row>
    <row r="27" spans="1:16" x14ac:dyDescent="0.25">
      <c r="A27" s="3">
        <v>19</v>
      </c>
      <c r="B27" s="11"/>
      <c r="C27" s="13" t="s">
        <v>74</v>
      </c>
      <c r="D27" s="5">
        <v>2011</v>
      </c>
      <c r="E27" s="5"/>
      <c r="F27" s="4" t="s">
        <v>50</v>
      </c>
      <c r="G27" s="6"/>
      <c r="H27" s="7">
        <v>13.3</v>
      </c>
      <c r="I27" s="7" t="s">
        <v>77</v>
      </c>
      <c r="J27" s="7">
        <v>12.78</v>
      </c>
      <c r="K27" s="7"/>
      <c r="L27" s="7"/>
      <c r="M27" s="7"/>
      <c r="N27" s="8">
        <f t="shared" si="0"/>
        <v>13.3</v>
      </c>
      <c r="O27" s="9">
        <f>RANK(N$27,N$9:N$44)</f>
        <v>19</v>
      </c>
      <c r="P27" s="9"/>
    </row>
    <row r="28" spans="1:16" x14ac:dyDescent="0.25">
      <c r="A28" s="3">
        <v>20</v>
      </c>
      <c r="B28" s="3"/>
      <c r="C28" s="13" t="s">
        <v>75</v>
      </c>
      <c r="D28" s="5">
        <v>2011</v>
      </c>
      <c r="E28" s="5"/>
      <c r="F28" s="4" t="s">
        <v>50</v>
      </c>
      <c r="G28" s="6"/>
      <c r="H28" s="7">
        <v>15.07</v>
      </c>
      <c r="I28" s="7">
        <v>15.28</v>
      </c>
      <c r="J28" s="7">
        <v>15.14</v>
      </c>
      <c r="K28" s="7" t="s">
        <v>77</v>
      </c>
      <c r="L28" s="7">
        <v>15.52</v>
      </c>
      <c r="M28" s="7">
        <v>15.24</v>
      </c>
      <c r="N28" s="8">
        <f t="shared" si="0"/>
        <v>15.52</v>
      </c>
      <c r="O28" s="9">
        <f>RANK(N$28,N$9:N$44)</f>
        <v>4</v>
      </c>
      <c r="P28" s="9">
        <v>4</v>
      </c>
    </row>
    <row r="29" spans="1:16" x14ac:dyDescent="0.25">
      <c r="A29" s="3">
        <v>21</v>
      </c>
      <c r="B29" s="3"/>
      <c r="C29" s="13" t="s">
        <v>52</v>
      </c>
      <c r="D29" s="5">
        <v>2010</v>
      </c>
      <c r="E29" s="5"/>
      <c r="F29" s="4" t="s">
        <v>53</v>
      </c>
      <c r="G29" s="6"/>
      <c r="H29" s="7">
        <v>14.57</v>
      </c>
      <c r="I29" s="7" t="s">
        <v>77</v>
      </c>
      <c r="J29" s="7">
        <v>14.39</v>
      </c>
      <c r="K29" s="7"/>
      <c r="L29" s="7"/>
      <c r="M29" s="7"/>
      <c r="N29" s="8">
        <f t="shared" si="0"/>
        <v>14.57</v>
      </c>
      <c r="O29" s="9">
        <f>RANK(N$29,N$9:N$44)</f>
        <v>14</v>
      </c>
      <c r="P29" s="9"/>
    </row>
    <row r="30" spans="1:16" x14ac:dyDescent="0.25">
      <c r="A30" s="3">
        <v>22</v>
      </c>
      <c r="B30" s="3"/>
      <c r="C30" s="30" t="s">
        <v>54</v>
      </c>
      <c r="D30" s="31">
        <v>2010</v>
      </c>
      <c r="E30" s="31"/>
      <c r="F30" s="32" t="s">
        <v>53</v>
      </c>
      <c r="G30" s="6"/>
      <c r="H30" s="7" t="s">
        <v>77</v>
      </c>
      <c r="I30" s="7" t="s">
        <v>77</v>
      </c>
      <c r="J30" s="7" t="s">
        <v>77</v>
      </c>
      <c r="K30" s="7"/>
      <c r="L30" s="7"/>
      <c r="M30" s="7"/>
      <c r="N30" s="8">
        <f t="shared" si="0"/>
        <v>0</v>
      </c>
      <c r="O30" s="9">
        <f>RANK(N$30,N$9:N$44)</f>
        <v>29</v>
      </c>
      <c r="P30" s="9"/>
    </row>
    <row r="31" spans="1:16" x14ac:dyDescent="0.25">
      <c r="A31" s="3">
        <v>23</v>
      </c>
      <c r="B31" s="3"/>
      <c r="C31" s="27" t="s">
        <v>55</v>
      </c>
      <c r="D31" s="26">
        <v>2010</v>
      </c>
      <c r="E31" s="27"/>
      <c r="F31" s="27" t="s">
        <v>53</v>
      </c>
      <c r="G31" s="6"/>
      <c r="H31" s="7">
        <v>14.73</v>
      </c>
      <c r="I31" s="7" t="s">
        <v>77</v>
      </c>
      <c r="J31" s="7" t="s">
        <v>77</v>
      </c>
      <c r="K31" s="7"/>
      <c r="L31" s="7"/>
      <c r="M31" s="7"/>
      <c r="N31" s="8">
        <f t="shared" si="0"/>
        <v>14.73</v>
      </c>
      <c r="O31" s="9">
        <f>RANK(N$31,N$9:N$44)</f>
        <v>10</v>
      </c>
      <c r="P31" s="9"/>
    </row>
    <row r="32" spans="1:16" x14ac:dyDescent="0.25">
      <c r="A32" s="3">
        <v>24</v>
      </c>
      <c r="B32" s="3"/>
      <c r="C32" s="4" t="s">
        <v>61</v>
      </c>
      <c r="D32" s="5">
        <v>2010</v>
      </c>
      <c r="E32" s="4"/>
      <c r="F32" s="4" t="s">
        <v>62</v>
      </c>
      <c r="G32" s="6"/>
      <c r="H32" s="7">
        <v>12.11</v>
      </c>
      <c r="I32" s="7">
        <v>12.38</v>
      </c>
      <c r="J32" s="7">
        <v>12.62</v>
      </c>
      <c r="K32" s="7"/>
      <c r="L32" s="7"/>
      <c r="M32" s="7"/>
      <c r="N32" s="8">
        <f t="shared" si="0"/>
        <v>12.62</v>
      </c>
      <c r="O32" s="9">
        <f>RANK(N$32,N$9:N$44)</f>
        <v>22</v>
      </c>
      <c r="P32" s="9"/>
    </row>
    <row r="33" spans="1:16" x14ac:dyDescent="0.25">
      <c r="A33" s="3">
        <v>25</v>
      </c>
      <c r="B33" s="3"/>
      <c r="C33" s="4" t="s">
        <v>63</v>
      </c>
      <c r="D33" s="5">
        <v>2010</v>
      </c>
      <c r="E33" s="4"/>
      <c r="F33" s="4" t="s">
        <v>62</v>
      </c>
      <c r="G33" s="6"/>
      <c r="H33" s="7">
        <v>10.46</v>
      </c>
      <c r="I33" s="7" t="s">
        <v>77</v>
      </c>
      <c r="J33" s="7">
        <v>10.57</v>
      </c>
      <c r="K33" s="7"/>
      <c r="L33" s="7"/>
      <c r="M33" s="7"/>
      <c r="N33" s="8">
        <f t="shared" si="0"/>
        <v>10.57</v>
      </c>
      <c r="O33" s="9">
        <f>RANK(N$33,N$9:N$44)</f>
        <v>27</v>
      </c>
      <c r="P33" s="9"/>
    </row>
    <row r="34" spans="1:16" x14ac:dyDescent="0.25">
      <c r="A34" s="3">
        <v>26</v>
      </c>
      <c r="B34" s="3"/>
      <c r="C34" s="4" t="s">
        <v>64</v>
      </c>
      <c r="D34" s="5">
        <v>2011</v>
      </c>
      <c r="E34" s="4"/>
      <c r="F34" s="4" t="s">
        <v>62</v>
      </c>
      <c r="G34" s="6"/>
      <c r="H34" s="7">
        <v>12.99</v>
      </c>
      <c r="I34" s="7">
        <v>12.69</v>
      </c>
      <c r="J34" s="7">
        <v>13.02</v>
      </c>
      <c r="K34" s="7"/>
      <c r="L34" s="7"/>
      <c r="M34" s="7"/>
      <c r="N34" s="8">
        <f t="shared" si="0"/>
        <v>13.02</v>
      </c>
      <c r="O34" s="9">
        <f>RANK(N$34,N$9:N$44)</f>
        <v>21</v>
      </c>
      <c r="P34" s="9"/>
    </row>
    <row r="35" spans="1:16" x14ac:dyDescent="0.25">
      <c r="A35" s="3">
        <v>27</v>
      </c>
      <c r="B35" s="3"/>
      <c r="C35" s="4" t="s">
        <v>65</v>
      </c>
      <c r="D35" s="5">
        <v>2011</v>
      </c>
      <c r="E35" s="4"/>
      <c r="F35" s="4" t="s">
        <v>62</v>
      </c>
      <c r="G35" s="6"/>
      <c r="H35" s="7">
        <v>11.81</v>
      </c>
      <c r="I35" s="7">
        <v>11.95</v>
      </c>
      <c r="J35" s="7">
        <v>12.39</v>
      </c>
      <c r="K35" s="7"/>
      <c r="L35" s="7"/>
      <c r="M35" s="7"/>
      <c r="N35" s="8">
        <f t="shared" si="0"/>
        <v>12.39</v>
      </c>
      <c r="O35" s="9">
        <f>RANK(N$35,N$9:N$44)</f>
        <v>23</v>
      </c>
      <c r="P35" s="9"/>
    </row>
    <row r="36" spans="1:16" x14ac:dyDescent="0.25">
      <c r="A36" s="3">
        <v>28</v>
      </c>
      <c r="B36" s="3"/>
      <c r="C36" s="4" t="s">
        <v>66</v>
      </c>
      <c r="D36" s="5">
        <v>2011</v>
      </c>
      <c r="E36" s="4"/>
      <c r="F36" s="4" t="s">
        <v>62</v>
      </c>
      <c r="G36" s="6"/>
      <c r="H36" s="7" t="s">
        <v>77</v>
      </c>
      <c r="I36" s="7" t="s">
        <v>77</v>
      </c>
      <c r="J36" s="7" t="s">
        <v>77</v>
      </c>
      <c r="K36" s="7"/>
      <c r="L36" s="7"/>
      <c r="M36" s="7"/>
      <c r="N36" s="8">
        <f t="shared" si="0"/>
        <v>0</v>
      </c>
      <c r="O36" s="9">
        <f>RANK(N$36,N$9:N$44)</f>
        <v>29</v>
      </c>
      <c r="P36" s="9"/>
    </row>
    <row r="37" spans="1:16" x14ac:dyDescent="0.25">
      <c r="A37" s="3">
        <v>29</v>
      </c>
      <c r="B37" s="3"/>
      <c r="C37" s="4" t="s">
        <v>67</v>
      </c>
      <c r="D37" s="5">
        <v>2010</v>
      </c>
      <c r="E37" s="4"/>
      <c r="F37" s="4" t="s">
        <v>68</v>
      </c>
      <c r="G37" s="6"/>
      <c r="H37" s="7">
        <v>11.57</v>
      </c>
      <c r="I37" s="7" t="s">
        <v>77</v>
      </c>
      <c r="J37" s="7" t="s">
        <v>77</v>
      </c>
      <c r="K37" s="7"/>
      <c r="L37" s="7"/>
      <c r="M37" s="7"/>
      <c r="N37" s="8">
        <f t="shared" si="0"/>
        <v>11.57</v>
      </c>
      <c r="O37" s="9">
        <f>RANK(N$37,N$9:N$44)</f>
        <v>25</v>
      </c>
      <c r="P37" s="9"/>
    </row>
    <row r="38" spans="1:16" x14ac:dyDescent="0.25">
      <c r="A38" s="3">
        <v>30</v>
      </c>
      <c r="B38" s="9"/>
      <c r="C38" s="4" t="s">
        <v>69</v>
      </c>
      <c r="D38" s="5">
        <v>2011</v>
      </c>
      <c r="E38" s="4"/>
      <c r="F38" s="4" t="s">
        <v>68</v>
      </c>
      <c r="G38" s="6"/>
      <c r="H38" s="7">
        <v>10.54</v>
      </c>
      <c r="I38" s="7" t="s">
        <v>77</v>
      </c>
      <c r="J38" s="7" t="s">
        <v>77</v>
      </c>
      <c r="K38" s="7"/>
      <c r="L38" s="7"/>
      <c r="M38" s="7"/>
      <c r="N38" s="8">
        <f t="shared" si="0"/>
        <v>10.54</v>
      </c>
      <c r="O38" s="9">
        <f>RANK(N$38,N$9:N$44)</f>
        <v>28</v>
      </c>
      <c r="P38" s="9"/>
    </row>
    <row r="39" spans="1:16" x14ac:dyDescent="0.25">
      <c r="A39" s="3">
        <v>31</v>
      </c>
      <c r="B39" s="9"/>
      <c r="C39" s="4" t="s">
        <v>70</v>
      </c>
      <c r="D39" s="5">
        <v>2010</v>
      </c>
      <c r="E39" s="4"/>
      <c r="F39" s="4" t="s">
        <v>71</v>
      </c>
      <c r="G39" s="6"/>
      <c r="H39" s="7">
        <v>12.32</v>
      </c>
      <c r="I39" s="7">
        <v>12.12</v>
      </c>
      <c r="J39" s="7">
        <v>12</v>
      </c>
      <c r="K39" s="7"/>
      <c r="L39" s="7"/>
      <c r="M39" s="7"/>
      <c r="N39" s="8">
        <f t="shared" si="0"/>
        <v>12.32</v>
      </c>
      <c r="O39" s="9">
        <f>RANK(N$39,N$9:N$44)</f>
        <v>24</v>
      </c>
      <c r="P39" s="9"/>
    </row>
    <row r="40" spans="1:16" x14ac:dyDescent="0.25">
      <c r="A40" s="3">
        <v>31</v>
      </c>
      <c r="B40" s="9"/>
      <c r="C40" s="4" t="s">
        <v>72</v>
      </c>
      <c r="D40" s="5">
        <v>2011</v>
      </c>
      <c r="E40" s="4"/>
      <c r="F40" s="4" t="s">
        <v>73</v>
      </c>
      <c r="G40" s="9"/>
      <c r="H40" s="7">
        <v>14.72</v>
      </c>
      <c r="I40" s="7">
        <v>14.65</v>
      </c>
      <c r="J40" s="7" t="s">
        <v>77</v>
      </c>
      <c r="K40" s="7"/>
      <c r="L40" s="7"/>
      <c r="M40" s="7"/>
      <c r="N40" s="8">
        <f t="shared" si="0"/>
        <v>14.72</v>
      </c>
      <c r="O40" s="9">
        <f>RANK(N$40,N$9:N$44)</f>
        <v>11</v>
      </c>
      <c r="P40" s="9"/>
    </row>
    <row r="41" spans="1:16" x14ac:dyDescent="0.25">
      <c r="A41" s="3">
        <v>31</v>
      </c>
      <c r="B41" s="9"/>
      <c r="C41" s="4" t="s">
        <v>78</v>
      </c>
      <c r="D41" s="5">
        <v>2010</v>
      </c>
      <c r="E41" s="4"/>
      <c r="F41" s="4" t="s">
        <v>79</v>
      </c>
      <c r="G41" s="6"/>
      <c r="H41" s="7" t="s">
        <v>77</v>
      </c>
      <c r="I41" s="7" t="s">
        <v>77</v>
      </c>
      <c r="J41" s="7" t="s">
        <v>77</v>
      </c>
      <c r="K41" s="7"/>
      <c r="L41" s="7"/>
      <c r="M41" s="7"/>
      <c r="N41" s="8">
        <f t="shared" si="0"/>
        <v>0</v>
      </c>
      <c r="O41" s="9">
        <f>RANK(N$41,N$9:N$44)</f>
        <v>29</v>
      </c>
      <c r="P41" s="9"/>
    </row>
    <row r="42" spans="1:16" ht="14.45" x14ac:dyDescent="0.3">
      <c r="O42" s="9">
        <f>RANK(N$42,N$9:N$44)</f>
        <v>29</v>
      </c>
      <c r="P42" s="9"/>
    </row>
  </sheetData>
  <mergeCells count="17">
    <mergeCell ref="P7:P8"/>
    <mergeCell ref="F7:F8"/>
    <mergeCell ref="G7:G8"/>
    <mergeCell ref="H7:J7"/>
    <mergeCell ref="K7:M7"/>
    <mergeCell ref="N7:N8"/>
    <mergeCell ref="O7:O8"/>
    <mergeCell ref="A1:L1"/>
    <mergeCell ref="A2:L2"/>
    <mergeCell ref="A3:L3"/>
    <mergeCell ref="A4:L4"/>
    <mergeCell ref="A5:L5"/>
    <mergeCell ref="A7:A8"/>
    <mergeCell ref="B7:B8"/>
    <mergeCell ref="C7:C8"/>
    <mergeCell ref="D7:D8"/>
    <mergeCell ref="E7:E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tabSelected="1" topLeftCell="A7" zoomScale="115" zoomScaleNormal="115" workbookViewId="0">
      <selection activeCell="D32" sqref="D32"/>
    </sheetView>
  </sheetViews>
  <sheetFormatPr defaultRowHeight="15" x14ac:dyDescent="0.25"/>
  <cols>
    <col min="3" max="3" width="21.140625" customWidth="1"/>
    <col min="6" max="6" width="20" customWidth="1"/>
    <col min="7" max="7" width="19.28515625" customWidth="1"/>
  </cols>
  <sheetData>
    <row r="1" spans="1:13" x14ac:dyDescent="0.25">
      <c r="A1" s="57" t="s">
        <v>0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</row>
    <row r="2" spans="1:13" ht="27" customHeight="1" x14ac:dyDescent="0.25">
      <c r="A2" s="58" t="s">
        <v>21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</row>
    <row r="3" spans="1:13" x14ac:dyDescent="0.25">
      <c r="A3" s="59" t="s">
        <v>24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</row>
    <row r="4" spans="1:13" x14ac:dyDescent="0.25">
      <c r="A4" s="59" t="s">
        <v>20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</row>
    <row r="5" spans="1:13" x14ac:dyDescent="0.25">
      <c r="A5" s="60" t="s">
        <v>23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</row>
    <row r="6" spans="1:13" ht="14.45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3" x14ac:dyDescent="0.25">
      <c r="A7" s="53" t="s">
        <v>1</v>
      </c>
      <c r="B7" s="55" t="s">
        <v>2</v>
      </c>
      <c r="C7" s="53" t="s">
        <v>3</v>
      </c>
      <c r="D7" s="55" t="s">
        <v>4</v>
      </c>
      <c r="E7" s="53" t="s">
        <v>5</v>
      </c>
      <c r="F7" s="53" t="s">
        <v>6</v>
      </c>
      <c r="G7" s="53" t="s">
        <v>7</v>
      </c>
      <c r="H7" s="61" t="s">
        <v>15</v>
      </c>
      <c r="I7" s="62"/>
      <c r="J7" s="63"/>
      <c r="K7" s="55" t="s">
        <v>16</v>
      </c>
      <c r="L7" s="53" t="s">
        <v>11</v>
      </c>
      <c r="M7" s="53" t="s">
        <v>12</v>
      </c>
    </row>
    <row r="8" spans="1:13" x14ac:dyDescent="0.25">
      <c r="A8" s="54"/>
      <c r="B8" s="56"/>
      <c r="C8" s="54"/>
      <c r="D8" s="56"/>
      <c r="E8" s="54"/>
      <c r="F8" s="54"/>
      <c r="G8" s="54"/>
      <c r="H8" s="20" t="s">
        <v>17</v>
      </c>
      <c r="I8" s="20" t="s">
        <v>18</v>
      </c>
      <c r="J8" s="20" t="s">
        <v>19</v>
      </c>
      <c r="K8" s="56"/>
      <c r="L8" s="54"/>
      <c r="M8" s="54"/>
    </row>
    <row r="9" spans="1:13" x14ac:dyDescent="0.25">
      <c r="A9" s="3">
        <v>1</v>
      </c>
      <c r="B9" s="10"/>
      <c r="C9" s="4" t="s">
        <v>28</v>
      </c>
      <c r="D9" s="5">
        <v>2010</v>
      </c>
      <c r="E9" s="5" t="s">
        <v>29</v>
      </c>
      <c r="F9" s="4" t="s">
        <v>30</v>
      </c>
      <c r="G9" s="6" t="s">
        <v>31</v>
      </c>
      <c r="H9" s="21">
        <f>Кылыы!N9</f>
        <v>12.95</v>
      </c>
      <c r="I9" s="21">
        <f>Ыстанга!N9</f>
        <v>0</v>
      </c>
      <c r="J9" s="21">
        <f>Куобах!N9</f>
        <v>11.49</v>
      </c>
      <c r="K9" s="22">
        <f>SUM(H9:J9)</f>
        <v>24.439999999999998</v>
      </c>
      <c r="L9" s="9">
        <f>RANK(K$9,K$9:K$44)</f>
        <v>29</v>
      </c>
      <c r="M9" s="9"/>
    </row>
    <row r="10" spans="1:13" x14ac:dyDescent="0.25">
      <c r="A10" s="3">
        <v>2</v>
      </c>
      <c r="B10" s="3"/>
      <c r="C10" s="4" t="s">
        <v>32</v>
      </c>
      <c r="D10" s="5">
        <v>2010</v>
      </c>
      <c r="E10" s="5" t="s">
        <v>29</v>
      </c>
      <c r="F10" s="4" t="s">
        <v>30</v>
      </c>
      <c r="G10" s="6" t="s">
        <v>31</v>
      </c>
      <c r="H10" s="21">
        <f>Кылыы!N10</f>
        <v>19.59</v>
      </c>
      <c r="I10" s="21">
        <f>Ыстанга!N10</f>
        <v>20.95</v>
      </c>
      <c r="J10" s="21">
        <f>Куобах!N10</f>
        <v>14.89</v>
      </c>
      <c r="K10" s="22">
        <f t="shared" ref="K10:K41" si="0">SUM(H10:J10)</f>
        <v>55.43</v>
      </c>
      <c r="L10" s="9">
        <f>RANK(K$10,K$9:K$44)</f>
        <v>4</v>
      </c>
      <c r="M10" s="9"/>
    </row>
    <row r="11" spans="1:13" x14ac:dyDescent="0.25">
      <c r="A11" s="3">
        <v>3</v>
      </c>
      <c r="B11" s="3"/>
      <c r="C11" s="4" t="s">
        <v>33</v>
      </c>
      <c r="D11" s="5">
        <v>2011</v>
      </c>
      <c r="E11" s="12"/>
      <c r="F11" s="4" t="s">
        <v>34</v>
      </c>
      <c r="G11" s="6"/>
      <c r="H11" s="21">
        <f>Кылыы!N11</f>
        <v>16.28</v>
      </c>
      <c r="I11" s="21">
        <f>Ыстанга!N11</f>
        <v>17.59</v>
      </c>
      <c r="J11" s="21">
        <f>Куобах!N11</f>
        <v>14.72</v>
      </c>
      <c r="K11" s="22">
        <f t="shared" si="0"/>
        <v>48.59</v>
      </c>
      <c r="L11" s="9">
        <f>RANK(K$11,K$9:K$44)</f>
        <v>13</v>
      </c>
      <c r="M11" s="9"/>
    </row>
    <row r="12" spans="1:13" x14ac:dyDescent="0.25">
      <c r="A12" s="3">
        <v>4</v>
      </c>
      <c r="B12" s="10"/>
      <c r="C12" s="4" t="s">
        <v>42</v>
      </c>
      <c r="D12" s="5">
        <v>2010</v>
      </c>
      <c r="E12" s="9"/>
      <c r="F12" s="4" t="s">
        <v>43</v>
      </c>
      <c r="G12" s="6"/>
      <c r="H12" s="21">
        <f>Кылыы!N12</f>
        <v>15.36</v>
      </c>
      <c r="I12" s="21">
        <f>Ыстанга!N12</f>
        <v>16.95</v>
      </c>
      <c r="J12" s="21">
        <f>Куобах!N12</f>
        <v>13.57</v>
      </c>
      <c r="K12" s="22">
        <f t="shared" si="0"/>
        <v>45.88</v>
      </c>
      <c r="L12" s="9">
        <f>RANK(K$12,K$9:K$44)</f>
        <v>18</v>
      </c>
      <c r="M12" s="9"/>
    </row>
    <row r="13" spans="1:13" x14ac:dyDescent="0.25">
      <c r="A13" s="3">
        <v>5</v>
      </c>
      <c r="B13" s="10"/>
      <c r="C13" s="4" t="s">
        <v>35</v>
      </c>
      <c r="D13" s="5">
        <v>2011</v>
      </c>
      <c r="E13" s="12"/>
      <c r="F13" s="4" t="s">
        <v>36</v>
      </c>
      <c r="G13" s="6"/>
      <c r="H13" s="21">
        <f>Кылыы!N13</f>
        <v>19.68</v>
      </c>
      <c r="I13" s="21">
        <f>Ыстанга!N13</f>
        <v>19.829999999999998</v>
      </c>
      <c r="J13" s="21">
        <f>Куобах!N13</f>
        <v>14.88</v>
      </c>
      <c r="K13" s="22">
        <f t="shared" si="0"/>
        <v>54.39</v>
      </c>
      <c r="L13" s="9">
        <f>RANK(K$13,K$9:K$44)</f>
        <v>5</v>
      </c>
      <c r="M13" s="9"/>
    </row>
    <row r="14" spans="1:13" x14ac:dyDescent="0.25">
      <c r="A14" s="3">
        <v>6</v>
      </c>
      <c r="B14" s="12"/>
      <c r="C14" s="4" t="s">
        <v>37</v>
      </c>
      <c r="D14" s="5">
        <v>2011</v>
      </c>
      <c r="E14" s="5"/>
      <c r="F14" s="4" t="s">
        <v>36</v>
      </c>
      <c r="G14" s="6"/>
      <c r="H14" s="21">
        <f>Кылыы!N14</f>
        <v>17.13</v>
      </c>
      <c r="I14" s="21">
        <f>Ыстанга!N14</f>
        <v>16.34</v>
      </c>
      <c r="J14" s="21">
        <f>Куобах!N14</f>
        <v>14.97</v>
      </c>
      <c r="K14" s="22">
        <f t="shared" si="0"/>
        <v>48.44</v>
      </c>
      <c r="L14" s="9">
        <f>RANK(K$14,K$9:K$44)</f>
        <v>14</v>
      </c>
      <c r="M14" s="9"/>
    </row>
    <row r="15" spans="1:13" x14ac:dyDescent="0.25">
      <c r="A15" s="3">
        <v>7</v>
      </c>
      <c r="B15" s="3"/>
      <c r="C15" s="4" t="s">
        <v>38</v>
      </c>
      <c r="D15" s="5">
        <v>2011</v>
      </c>
      <c r="E15" s="12"/>
      <c r="F15" s="4" t="s">
        <v>80</v>
      </c>
      <c r="G15" s="6"/>
      <c r="H15" s="21">
        <f>Кылыы!N15</f>
        <v>18.55</v>
      </c>
      <c r="I15" s="21">
        <f>Ыстанга!N15</f>
        <v>17.809999999999999</v>
      </c>
      <c r="J15" s="21">
        <f>Куобах!N15</f>
        <v>14.63</v>
      </c>
      <c r="K15" s="22">
        <f t="shared" si="0"/>
        <v>50.99</v>
      </c>
      <c r="L15" s="9">
        <f>RANK(K$15,K$9:K$44)</f>
        <v>8</v>
      </c>
      <c r="M15" s="9"/>
    </row>
    <row r="16" spans="1:13" x14ac:dyDescent="0.25">
      <c r="A16" s="3">
        <v>8</v>
      </c>
      <c r="B16" s="3"/>
      <c r="C16" s="27" t="s">
        <v>58</v>
      </c>
      <c r="D16" s="26">
        <v>2011</v>
      </c>
      <c r="F16" s="27" t="s">
        <v>59</v>
      </c>
      <c r="G16" s="6"/>
      <c r="H16" s="21">
        <f>Кылыы!N16</f>
        <v>16.989999999999998</v>
      </c>
      <c r="I16" s="21">
        <f>Ыстанга!N16</f>
        <v>17.82</v>
      </c>
      <c r="J16" s="21">
        <f>Куобах!N16</f>
        <v>13.15</v>
      </c>
      <c r="K16" s="22">
        <f t="shared" si="0"/>
        <v>47.96</v>
      </c>
      <c r="L16" s="9">
        <f>RANK(K$16,K$9:K$44)</f>
        <v>16</v>
      </c>
      <c r="M16" s="9"/>
    </row>
    <row r="17" spans="1:13" x14ac:dyDescent="0.25">
      <c r="A17" s="3">
        <v>9</v>
      </c>
      <c r="B17" s="5"/>
      <c r="C17" s="4" t="s">
        <v>39</v>
      </c>
      <c r="D17" s="5">
        <v>2011</v>
      </c>
      <c r="E17" s="5"/>
      <c r="F17" s="4" t="s">
        <v>40</v>
      </c>
      <c r="G17" s="6"/>
      <c r="H17" s="21">
        <f>Кылыы!N17</f>
        <v>16.920000000000002</v>
      </c>
      <c r="I17" s="21">
        <f>Ыстанга!N17</f>
        <v>17.13</v>
      </c>
      <c r="J17" s="21">
        <f>Куобах!N17</f>
        <v>14.94</v>
      </c>
      <c r="K17" s="22">
        <f t="shared" si="0"/>
        <v>48.989999999999995</v>
      </c>
      <c r="L17" s="9">
        <f>RANK(K$17,K$9:K$44)</f>
        <v>11</v>
      </c>
      <c r="M17" s="9"/>
    </row>
    <row r="18" spans="1:13" x14ac:dyDescent="0.25">
      <c r="A18" s="3">
        <v>10</v>
      </c>
      <c r="B18" s="11"/>
      <c r="C18" s="4" t="s">
        <v>41</v>
      </c>
      <c r="D18" s="5">
        <v>2010</v>
      </c>
      <c r="E18" s="12"/>
      <c r="F18" s="4" t="s">
        <v>40</v>
      </c>
      <c r="G18" s="6"/>
      <c r="H18" s="21">
        <f>Кылыы!N18</f>
        <v>15.14</v>
      </c>
      <c r="I18" s="21">
        <f>Ыстанга!N18</f>
        <v>15.79</v>
      </c>
      <c r="J18" s="21">
        <f>Куобах!N18</f>
        <v>0</v>
      </c>
      <c r="K18" s="22">
        <f t="shared" si="0"/>
        <v>30.93</v>
      </c>
      <c r="L18" s="9">
        <f>RANK(K$18,K$9:K$44)</f>
        <v>28</v>
      </c>
      <c r="M18" s="9"/>
    </row>
    <row r="19" spans="1:13" x14ac:dyDescent="0.25">
      <c r="A19" s="3">
        <v>11</v>
      </c>
      <c r="B19" s="11"/>
      <c r="C19" s="13" t="s">
        <v>44</v>
      </c>
      <c r="D19" s="5">
        <v>2010</v>
      </c>
      <c r="E19" s="5"/>
      <c r="F19" s="4" t="s">
        <v>45</v>
      </c>
      <c r="G19" s="6"/>
      <c r="H19" s="21">
        <f>Кылыы!N19</f>
        <v>18.73</v>
      </c>
      <c r="I19" s="21">
        <f>Ыстанга!N19</f>
        <v>18.82</v>
      </c>
      <c r="J19" s="21">
        <f>Куобах!N19</f>
        <v>14.55</v>
      </c>
      <c r="K19" s="22">
        <f t="shared" si="0"/>
        <v>52.099999999999994</v>
      </c>
      <c r="L19" s="9">
        <f>RANK(K$19,K$9:K$44)</f>
        <v>7</v>
      </c>
      <c r="M19" s="9"/>
    </row>
    <row r="20" spans="1:13" x14ac:dyDescent="0.25">
      <c r="A20" s="3">
        <v>12</v>
      </c>
      <c r="B20" s="9"/>
      <c r="C20" s="27" t="s">
        <v>76</v>
      </c>
      <c r="D20" s="26">
        <v>2011</v>
      </c>
      <c r="F20" s="4" t="s">
        <v>45</v>
      </c>
      <c r="G20" s="6"/>
      <c r="H20" s="21">
        <f>Кылыы!N20</f>
        <v>16.61</v>
      </c>
      <c r="I20" s="21">
        <f>Ыстанга!N20</f>
        <v>18.489999999999998</v>
      </c>
      <c r="J20" s="21">
        <f>Куобах!N20</f>
        <v>15.48</v>
      </c>
      <c r="K20" s="22">
        <f t="shared" si="0"/>
        <v>50.58</v>
      </c>
      <c r="L20" s="9">
        <f>RANK(K$20,K$9:K$44)</f>
        <v>9</v>
      </c>
      <c r="M20" s="9"/>
    </row>
    <row r="21" spans="1:13" x14ac:dyDescent="0.25">
      <c r="A21" s="3">
        <v>13</v>
      </c>
      <c r="B21" s="9"/>
      <c r="C21" s="13" t="s">
        <v>46</v>
      </c>
      <c r="D21" s="5">
        <v>2010</v>
      </c>
      <c r="E21" s="5"/>
      <c r="F21" s="4" t="s">
        <v>47</v>
      </c>
      <c r="G21" s="6"/>
      <c r="H21" s="21">
        <f>Кылыы!N21</f>
        <v>20.010000000000002</v>
      </c>
      <c r="I21" s="21">
        <f>Ыстанга!N21</f>
        <v>20.100000000000001</v>
      </c>
      <c r="J21" s="21">
        <f>Куобах!N21</f>
        <v>16.86</v>
      </c>
      <c r="K21" s="22">
        <f t="shared" si="0"/>
        <v>56.97</v>
      </c>
      <c r="L21" s="9">
        <f>RANK(K$21,K$9:K$44)</f>
        <v>3</v>
      </c>
      <c r="M21" s="9"/>
    </row>
    <row r="22" spans="1:13" x14ac:dyDescent="0.25">
      <c r="A22" s="3">
        <v>14</v>
      </c>
      <c r="B22" s="9"/>
      <c r="C22" s="13" t="s">
        <v>48</v>
      </c>
      <c r="D22" s="5">
        <v>2010</v>
      </c>
      <c r="E22" s="5"/>
      <c r="F22" s="4" t="s">
        <v>47</v>
      </c>
      <c r="G22" s="6"/>
      <c r="H22" s="21">
        <f>Кылыы!N22</f>
        <v>16.739999999999998</v>
      </c>
      <c r="I22" s="21">
        <f>Ыстанга!N22</f>
        <v>17.59</v>
      </c>
      <c r="J22" s="21">
        <f>Куобах!N22</f>
        <v>14.33</v>
      </c>
      <c r="K22" s="22">
        <f t="shared" si="0"/>
        <v>48.66</v>
      </c>
      <c r="L22" s="9">
        <f>RANK(K$22,K$9:K$44)</f>
        <v>12</v>
      </c>
      <c r="M22" s="9"/>
    </row>
    <row r="23" spans="1:13" x14ac:dyDescent="0.25">
      <c r="A23" s="3">
        <v>15</v>
      </c>
      <c r="B23" s="9"/>
      <c r="C23" s="47" t="s">
        <v>56</v>
      </c>
      <c r="D23" s="48">
        <v>2010</v>
      </c>
      <c r="E23" s="49"/>
      <c r="F23" s="50" t="s">
        <v>57</v>
      </c>
      <c r="G23" s="6"/>
      <c r="H23" s="21">
        <f>Кылыы!N23</f>
        <v>0</v>
      </c>
      <c r="I23" s="21">
        <f>Ыстанга!N23</f>
        <v>18.11</v>
      </c>
      <c r="J23" s="21">
        <f>Куобах!N23</f>
        <v>14.38</v>
      </c>
      <c r="K23" s="22">
        <f t="shared" si="0"/>
        <v>32.49</v>
      </c>
      <c r="L23" s="9">
        <f>RANK(K$23,K$9:K$44)</f>
        <v>25</v>
      </c>
      <c r="M23" s="9"/>
    </row>
    <row r="24" spans="1:13" x14ac:dyDescent="0.25">
      <c r="A24" s="3">
        <v>16</v>
      </c>
      <c r="B24" s="9"/>
      <c r="C24" s="44" t="s">
        <v>49</v>
      </c>
      <c r="D24" s="45">
        <v>2010</v>
      </c>
      <c r="E24" s="45"/>
      <c r="F24" s="46" t="s">
        <v>50</v>
      </c>
      <c r="G24" s="6"/>
      <c r="H24" s="21">
        <f>Кылыы!N24</f>
        <v>23.36</v>
      </c>
      <c r="I24" s="21">
        <f>Ыстанга!N24</f>
        <v>23</v>
      </c>
      <c r="J24" s="21">
        <f>Куобах!N24</f>
        <v>18.059999999999999</v>
      </c>
      <c r="K24" s="22">
        <f t="shared" si="0"/>
        <v>64.42</v>
      </c>
      <c r="L24" s="9">
        <f>RANK(K$24,K$9:K$44)</f>
        <v>1</v>
      </c>
      <c r="M24" s="9"/>
    </row>
    <row r="25" spans="1:13" x14ac:dyDescent="0.25">
      <c r="A25" s="3">
        <v>17</v>
      </c>
      <c r="B25" s="3"/>
      <c r="C25" s="44" t="s">
        <v>51</v>
      </c>
      <c r="D25" s="45">
        <v>2010</v>
      </c>
      <c r="E25" s="45"/>
      <c r="F25" s="46" t="s">
        <v>50</v>
      </c>
      <c r="G25" s="6"/>
      <c r="H25" s="21">
        <f>Кылыы!N25</f>
        <v>20.68</v>
      </c>
      <c r="I25" s="21">
        <f>Ыстанга!N25</f>
        <v>20.81</v>
      </c>
      <c r="J25" s="21">
        <f>Куобах!N25</f>
        <v>16.010000000000002</v>
      </c>
      <c r="K25" s="22">
        <f t="shared" si="0"/>
        <v>57.5</v>
      </c>
      <c r="L25" s="9">
        <f>RANK(K$25,K$9:K$44)</f>
        <v>2</v>
      </c>
      <c r="M25" s="9"/>
    </row>
    <row r="26" spans="1:13" x14ac:dyDescent="0.25">
      <c r="A26" s="3">
        <v>18</v>
      </c>
      <c r="B26" s="3"/>
      <c r="C26" s="44" t="s">
        <v>60</v>
      </c>
      <c r="D26" s="45">
        <v>2011</v>
      </c>
      <c r="E26" s="45"/>
      <c r="F26" s="46" t="s">
        <v>50</v>
      </c>
      <c r="G26" s="6"/>
      <c r="H26" s="21">
        <f>Кылыы!N26</f>
        <v>17.670000000000002</v>
      </c>
      <c r="I26" s="21">
        <f>Ыстанга!N26</f>
        <v>0</v>
      </c>
      <c r="J26" s="21">
        <f>Куобах!N26</f>
        <v>0</v>
      </c>
      <c r="K26" s="22">
        <f t="shared" si="0"/>
        <v>17.670000000000002</v>
      </c>
      <c r="L26" s="9">
        <f>RANK(K$26,K$9:K$44)</f>
        <v>31</v>
      </c>
      <c r="M26" s="9"/>
    </row>
    <row r="27" spans="1:13" x14ac:dyDescent="0.25">
      <c r="A27" s="3">
        <v>19</v>
      </c>
      <c r="B27" s="11"/>
      <c r="C27" s="44" t="s">
        <v>74</v>
      </c>
      <c r="D27" s="45">
        <v>2011</v>
      </c>
      <c r="E27" s="45"/>
      <c r="F27" s="46" t="s">
        <v>50</v>
      </c>
      <c r="G27" s="6"/>
      <c r="H27" s="21">
        <f>Кылыы!N27</f>
        <v>16.239999999999998</v>
      </c>
      <c r="I27" s="21">
        <f>Ыстанга!N27</f>
        <v>16.96</v>
      </c>
      <c r="J27" s="21">
        <f>Куобах!N27</f>
        <v>13.3</v>
      </c>
      <c r="K27" s="22">
        <f t="shared" si="0"/>
        <v>46.5</v>
      </c>
      <c r="L27" s="9">
        <f>RANK(K$27,K$9:K$44)</f>
        <v>17</v>
      </c>
      <c r="M27" s="9"/>
    </row>
    <row r="28" spans="1:13" x14ac:dyDescent="0.25">
      <c r="A28" s="3">
        <v>20</v>
      </c>
      <c r="B28" s="3"/>
      <c r="C28" s="44" t="s">
        <v>75</v>
      </c>
      <c r="D28" s="45">
        <v>2011</v>
      </c>
      <c r="E28" s="45"/>
      <c r="F28" s="46" t="s">
        <v>50</v>
      </c>
      <c r="G28" s="6"/>
      <c r="H28" s="21">
        <f>Кылыы!N28</f>
        <v>15.77</v>
      </c>
      <c r="I28" s="21">
        <f>Ыстанга!N28</f>
        <v>0</v>
      </c>
      <c r="J28" s="21">
        <f>Куобах!N28</f>
        <v>15.52</v>
      </c>
      <c r="K28" s="22">
        <f t="shared" si="0"/>
        <v>31.29</v>
      </c>
      <c r="L28" s="9">
        <f>RANK(K$28,K$9:K$44)</f>
        <v>27</v>
      </c>
      <c r="M28" s="9"/>
    </row>
    <row r="29" spans="1:13" x14ac:dyDescent="0.25">
      <c r="A29" s="3">
        <v>21</v>
      </c>
      <c r="B29" s="3"/>
      <c r="C29" s="44" t="s">
        <v>52</v>
      </c>
      <c r="D29" s="45">
        <v>2010</v>
      </c>
      <c r="E29" s="45"/>
      <c r="F29" s="46" t="s">
        <v>53</v>
      </c>
      <c r="G29" s="6"/>
      <c r="H29" s="21">
        <f>Кылыы!N29</f>
        <v>19.07</v>
      </c>
      <c r="I29" s="21">
        <f>Ыстанга!N29</f>
        <v>20.04</v>
      </c>
      <c r="J29" s="21">
        <f>Куобах!N29</f>
        <v>14.57</v>
      </c>
      <c r="K29" s="22">
        <f t="shared" si="0"/>
        <v>53.68</v>
      </c>
      <c r="L29" s="9">
        <f>RANK(K$29,K$9:K$44)</f>
        <v>6</v>
      </c>
      <c r="M29" s="9"/>
    </row>
    <row r="30" spans="1:13" x14ac:dyDescent="0.25">
      <c r="A30" s="3">
        <v>22</v>
      </c>
      <c r="B30" s="3"/>
      <c r="C30" s="44" t="s">
        <v>54</v>
      </c>
      <c r="D30" s="45">
        <v>2010</v>
      </c>
      <c r="E30" s="45"/>
      <c r="F30" s="46" t="s">
        <v>53</v>
      </c>
      <c r="G30" s="6"/>
      <c r="H30" s="21">
        <f>Кылыы!N30</f>
        <v>0</v>
      </c>
      <c r="I30" s="21">
        <f>Ыстанга!N30</f>
        <v>0</v>
      </c>
      <c r="J30" s="21">
        <f>Куобах!N30</f>
        <v>0</v>
      </c>
      <c r="K30" s="22">
        <f t="shared" si="0"/>
        <v>0</v>
      </c>
      <c r="L30" s="9">
        <f>RANK(K$30,K$9:K$44)</f>
        <v>33</v>
      </c>
      <c r="M30" s="9"/>
    </row>
    <row r="31" spans="1:13" x14ac:dyDescent="0.25">
      <c r="A31" s="3">
        <v>23</v>
      </c>
      <c r="B31" s="3"/>
      <c r="C31" s="44" t="s">
        <v>55</v>
      </c>
      <c r="D31" s="45">
        <v>2010</v>
      </c>
      <c r="E31" s="45"/>
      <c r="F31" s="46" t="s">
        <v>53</v>
      </c>
      <c r="G31" s="6"/>
      <c r="H31" s="21">
        <f>Кылыы!N31</f>
        <v>15.72</v>
      </c>
      <c r="I31" s="21">
        <f>Ыстанга!N31</f>
        <v>17.63</v>
      </c>
      <c r="J31" s="21">
        <f>Куобах!N31</f>
        <v>14.73</v>
      </c>
      <c r="K31" s="22">
        <f t="shared" si="0"/>
        <v>48.08</v>
      </c>
      <c r="L31" s="9">
        <f>RANK(K$31,K$9:K$44)</f>
        <v>15</v>
      </c>
      <c r="M31" s="9"/>
    </row>
    <row r="32" spans="1:13" x14ac:dyDescent="0.25">
      <c r="A32" s="3">
        <v>24</v>
      </c>
      <c r="B32" s="3"/>
      <c r="C32" s="51" t="s">
        <v>61</v>
      </c>
      <c r="D32" s="52">
        <v>2010</v>
      </c>
      <c r="E32" s="51"/>
      <c r="F32" s="51" t="s">
        <v>62</v>
      </c>
      <c r="G32" s="6"/>
      <c r="H32" s="21">
        <f>Кылыы!N32</f>
        <v>15.2</v>
      </c>
      <c r="I32" s="21">
        <f>Ыстанга!N32</f>
        <v>16.149999999999999</v>
      </c>
      <c r="J32" s="21">
        <f>Куобах!N32</f>
        <v>12.62</v>
      </c>
      <c r="K32" s="22">
        <f t="shared" si="0"/>
        <v>43.97</v>
      </c>
      <c r="L32" s="9">
        <f>RANK(K$32,K$9:K$44)</f>
        <v>19</v>
      </c>
      <c r="M32" s="9"/>
    </row>
    <row r="33" spans="1:13" x14ac:dyDescent="0.25">
      <c r="A33" s="3">
        <v>25</v>
      </c>
      <c r="B33" s="3"/>
      <c r="C33" s="44" t="s">
        <v>63</v>
      </c>
      <c r="D33" s="45">
        <v>2010</v>
      </c>
      <c r="E33" s="45"/>
      <c r="F33" s="51" t="s">
        <v>62</v>
      </c>
      <c r="G33" s="6"/>
      <c r="H33" s="21">
        <f>Кылыы!N33</f>
        <v>12.36</v>
      </c>
      <c r="I33" s="21">
        <f>Ыстанга!N33</f>
        <v>14.68</v>
      </c>
      <c r="J33" s="21">
        <f>Куобах!N33</f>
        <v>10.57</v>
      </c>
      <c r="K33" s="22">
        <f t="shared" si="0"/>
        <v>37.61</v>
      </c>
      <c r="L33" s="9">
        <f>RANK(K$33,K$9:K$44)</f>
        <v>24</v>
      </c>
      <c r="M33" s="9"/>
    </row>
    <row r="34" spans="1:13" x14ac:dyDescent="0.25">
      <c r="A34" s="3">
        <v>26</v>
      </c>
      <c r="B34" s="3"/>
      <c r="C34" s="44" t="s">
        <v>64</v>
      </c>
      <c r="D34" s="45">
        <v>2011</v>
      </c>
      <c r="E34" s="45"/>
      <c r="F34" s="51" t="s">
        <v>62</v>
      </c>
      <c r="G34" s="6"/>
      <c r="H34" s="21">
        <f>Кылыы!N34</f>
        <v>14.96</v>
      </c>
      <c r="I34" s="21">
        <f>Ыстанга!N34</f>
        <v>15.94</v>
      </c>
      <c r="J34" s="21">
        <f>Куобах!N34</f>
        <v>13.02</v>
      </c>
      <c r="K34" s="22">
        <f t="shared" si="0"/>
        <v>43.92</v>
      </c>
      <c r="L34" s="9">
        <f>RANK(K$34,K$9:K$44)</f>
        <v>20</v>
      </c>
      <c r="M34" s="9"/>
    </row>
    <row r="35" spans="1:13" x14ac:dyDescent="0.25">
      <c r="A35" s="3">
        <v>27</v>
      </c>
      <c r="B35" s="3"/>
      <c r="C35" s="44" t="s">
        <v>65</v>
      </c>
      <c r="D35" s="45">
        <v>2011</v>
      </c>
      <c r="E35" s="45"/>
      <c r="F35" s="51" t="s">
        <v>62</v>
      </c>
      <c r="G35" s="6"/>
      <c r="H35" s="21">
        <f>Кылыы!N35</f>
        <v>13.25</v>
      </c>
      <c r="I35" s="21">
        <f>Ыстанга!N35</f>
        <v>14.95</v>
      </c>
      <c r="J35" s="21">
        <f>Куобах!N35</f>
        <v>12.39</v>
      </c>
      <c r="K35" s="22">
        <f t="shared" si="0"/>
        <v>40.590000000000003</v>
      </c>
      <c r="L35" s="9">
        <f>RANK(K$35,K$9:K$44)</f>
        <v>22</v>
      </c>
      <c r="M35" s="9"/>
    </row>
    <row r="36" spans="1:13" x14ac:dyDescent="0.25">
      <c r="A36" s="3">
        <v>28</v>
      </c>
      <c r="B36" s="3"/>
      <c r="C36" s="13" t="s">
        <v>66</v>
      </c>
      <c r="D36" s="5">
        <v>2011</v>
      </c>
      <c r="E36" s="5"/>
      <c r="F36" s="4" t="s">
        <v>62</v>
      </c>
      <c r="G36" s="6"/>
      <c r="H36" s="21">
        <f>Кылыы!N36</f>
        <v>15.99</v>
      </c>
      <c r="I36" s="21">
        <f>Ыстанга!N36</f>
        <v>16.12</v>
      </c>
      <c r="J36" s="21">
        <f>Куобах!N36</f>
        <v>0</v>
      </c>
      <c r="K36" s="22">
        <f t="shared" si="0"/>
        <v>32.11</v>
      </c>
      <c r="L36" s="9">
        <f>RANK(K$36,K$9:K$44)</f>
        <v>26</v>
      </c>
      <c r="M36" s="9"/>
    </row>
    <row r="37" spans="1:13" x14ac:dyDescent="0.25">
      <c r="A37" s="3">
        <v>29</v>
      </c>
      <c r="B37" s="3"/>
      <c r="C37" s="13" t="s">
        <v>67</v>
      </c>
      <c r="D37" s="5">
        <v>2010</v>
      </c>
      <c r="E37" s="5"/>
      <c r="F37" s="4" t="s">
        <v>68</v>
      </c>
      <c r="G37" s="6"/>
      <c r="H37" s="21">
        <f>Кылыы!N37</f>
        <v>12.56</v>
      </c>
      <c r="I37" s="21">
        <f>Ыстанга!N37</f>
        <v>14.37</v>
      </c>
      <c r="J37" s="21">
        <f>Куобах!N37</f>
        <v>11.57</v>
      </c>
      <c r="K37" s="22">
        <f t="shared" si="0"/>
        <v>38.5</v>
      </c>
      <c r="L37" s="9">
        <f>RANK(K$37,K$9:K$44)</f>
        <v>23</v>
      </c>
      <c r="M37" s="9"/>
    </row>
    <row r="38" spans="1:13" x14ac:dyDescent="0.25">
      <c r="A38" s="3">
        <v>30</v>
      </c>
      <c r="B38" s="9"/>
      <c r="C38" s="44" t="s">
        <v>69</v>
      </c>
      <c r="D38" s="45">
        <v>2011</v>
      </c>
      <c r="E38" s="45"/>
      <c r="F38" s="46" t="s">
        <v>68</v>
      </c>
      <c r="G38" s="6"/>
      <c r="H38" s="21">
        <f>Кылыы!N38</f>
        <v>0</v>
      </c>
      <c r="I38" s="21">
        <f>Ыстанга!N38</f>
        <v>0</v>
      </c>
      <c r="J38" s="21">
        <f>Куобах!N38</f>
        <v>10.54</v>
      </c>
      <c r="K38" s="22">
        <f t="shared" si="0"/>
        <v>10.54</v>
      </c>
      <c r="L38" s="9">
        <f>RANK(K$38,K$9:K$44)</f>
        <v>32</v>
      </c>
      <c r="M38" s="9"/>
    </row>
    <row r="39" spans="1:13" x14ac:dyDescent="0.25">
      <c r="A39" s="3">
        <v>31</v>
      </c>
      <c r="B39" s="9"/>
      <c r="C39" s="13" t="s">
        <v>70</v>
      </c>
      <c r="D39" s="5">
        <v>2010</v>
      </c>
      <c r="E39" s="5"/>
      <c r="F39" s="4" t="s">
        <v>71</v>
      </c>
      <c r="G39" s="6"/>
      <c r="H39" s="21">
        <f>Кылыы!N39</f>
        <v>15.33</v>
      </c>
      <c r="I39" s="21">
        <f>Ыстанга!N39</f>
        <v>15.73</v>
      </c>
      <c r="J39" s="21">
        <f>Куобах!N39</f>
        <v>12.32</v>
      </c>
      <c r="K39" s="22">
        <f t="shared" si="0"/>
        <v>43.38</v>
      </c>
      <c r="L39" s="9">
        <f>RANK(K$39,K$9:K$44)</f>
        <v>21</v>
      </c>
      <c r="M39" s="9"/>
    </row>
    <row r="40" spans="1:13" x14ac:dyDescent="0.25">
      <c r="A40" s="14"/>
      <c r="C40" s="13" t="s">
        <v>72</v>
      </c>
      <c r="D40" s="5">
        <v>2011</v>
      </c>
      <c r="E40" s="5"/>
      <c r="F40" s="4" t="s">
        <v>73</v>
      </c>
      <c r="G40" s="6"/>
      <c r="H40" s="21">
        <f>Кылыы!N40</f>
        <v>17.600000000000001</v>
      </c>
      <c r="I40" s="21">
        <f>Ыстанга!N40</f>
        <v>17.71</v>
      </c>
      <c r="J40" s="21">
        <f>Куобах!N40</f>
        <v>14.72</v>
      </c>
      <c r="K40" s="22">
        <f t="shared" si="0"/>
        <v>50.03</v>
      </c>
      <c r="L40" s="9">
        <f>RANK(K$40,K$9:K$44)</f>
        <v>10</v>
      </c>
      <c r="M40" s="9"/>
    </row>
    <row r="41" spans="1:13" x14ac:dyDescent="0.25">
      <c r="A41" s="14"/>
      <c r="C41" s="9" t="s">
        <v>78</v>
      </c>
      <c r="D41" s="43">
        <v>2010</v>
      </c>
      <c r="E41" s="9"/>
      <c r="F41" s="9" t="s">
        <v>79</v>
      </c>
      <c r="G41" s="6"/>
      <c r="H41" s="21">
        <f>Кылыы!N41</f>
        <v>10.49</v>
      </c>
      <c r="I41" s="21">
        <f>Ыстанга!N41</f>
        <v>12.41</v>
      </c>
      <c r="J41" s="21">
        <f>Куобах!N41</f>
        <v>0</v>
      </c>
      <c r="K41" s="22">
        <f t="shared" si="0"/>
        <v>22.9</v>
      </c>
      <c r="L41" s="9">
        <f>RANK(K$41,K$9:K$44)</f>
        <v>30</v>
      </c>
      <c r="M41" s="9"/>
    </row>
    <row r="42" spans="1:13" x14ac:dyDescent="0.25">
      <c r="A42" s="14"/>
      <c r="B42" s="14"/>
      <c r="C42" s="16"/>
      <c r="D42" s="15"/>
      <c r="E42" s="15"/>
      <c r="F42" s="16"/>
      <c r="G42" s="17"/>
      <c r="H42" s="18"/>
      <c r="I42" s="19"/>
      <c r="J42" s="23"/>
      <c r="K42" s="24"/>
      <c r="L42" s="9">
        <f>RANK(K$42,K$9:K$44)</f>
        <v>33</v>
      </c>
      <c r="M42" s="9"/>
    </row>
    <row r="44" spans="1:13" x14ac:dyDescent="0.25">
      <c r="C44" s="1"/>
      <c r="D44" s="1"/>
      <c r="E44" s="1"/>
      <c r="F44" s="1"/>
      <c r="G44" s="1"/>
      <c r="H44" s="1"/>
    </row>
  </sheetData>
  <mergeCells count="16">
    <mergeCell ref="M7:M8"/>
    <mergeCell ref="A1:L1"/>
    <mergeCell ref="A2:L2"/>
    <mergeCell ref="A3:L3"/>
    <mergeCell ref="A4:L4"/>
    <mergeCell ref="A5:L5"/>
    <mergeCell ref="A7:A8"/>
    <mergeCell ref="B7:B8"/>
    <mergeCell ref="C7:C8"/>
    <mergeCell ref="D7:D8"/>
    <mergeCell ref="E7:E8"/>
    <mergeCell ref="F7:F8"/>
    <mergeCell ref="G7:G8"/>
    <mergeCell ref="H7:J7"/>
    <mergeCell ref="K7:K8"/>
    <mergeCell ref="L7:L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Кылыы</vt:lpstr>
      <vt:lpstr>Ыстанга</vt:lpstr>
      <vt:lpstr>Куобах</vt:lpstr>
      <vt:lpstr>Троеборья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Modun_02</dc:creator>
  <cp:lastModifiedBy>Черов</cp:lastModifiedBy>
  <dcterms:created xsi:type="dcterms:W3CDTF">2025-05-29T05:50:07Z</dcterms:created>
  <dcterms:modified xsi:type="dcterms:W3CDTF">2025-06-04T07:23:52Z</dcterms:modified>
</cp:coreProperties>
</file>